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129\Escritorio 2023\05 mayo\anexos\"/>
    </mc:Choice>
  </mc:AlternateContent>
  <xr:revisionPtr revIDLastSave="0" documentId="8_{F78BB095-E2E3-42C6-AA64-7D050786FC58}" xr6:coauthVersionLast="47" xr6:coauthVersionMax="47" xr10:uidLastSave="{00000000-0000-0000-0000-000000000000}"/>
  <bookViews>
    <workbookView xWindow="-120" yWindow="-120" windowWidth="29040" windowHeight="15840" xr2:uid="{5B653A52-9A66-4EFF-8887-791FF117906D}"/>
  </bookViews>
  <sheets>
    <sheet name="1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hidden="1">#REF!</definedName>
    <definedName name="__123Graph_AGRAF" hidden="1">#REF!</definedName>
    <definedName name="__123Graph_B" localSheetId="0" hidden="1">[2]ipm90!#REF!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localSheetId="0" hidden="1">[9]Data!#REF!</definedName>
    <definedName name="_Key1" hidden="1">[9]Data!#REF!</definedName>
    <definedName name="_key2" localSheetId="0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localSheetId="0" hidden="1">[7]ipm90!#REF!</definedName>
    <definedName name="abc" hidden="1">[7]ipm90!#REF!</definedName>
    <definedName name="AJUSTADOS" hidden="1">[8]HIERRO!#REF!</definedName>
    <definedName name="_xlnm.Print_Area" localSheetId="0">'1b'!$A$1:$O$72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int_Area" localSheetId="0">'1b'!$A$1:$O$11</definedName>
    <definedName name="Print_Titles" localSheetId="0">'1b'!$1:$11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localSheetId="0" hidden="1">[7]ipm90!#REF!</definedName>
    <definedName name="vvv" hidden="1">[7]ipm90!#REF!</definedName>
    <definedName name="vvvv" localSheetId="0" hidden="1">[7]ipm90!#REF!</definedName>
    <definedName name="vvvv" hidden="1">[7]ipm90!#REF!</definedName>
    <definedName name="vvvvvvvvvvvvvvvvv" localSheetId="0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localSheetId="0" hidden="1">[9]Data!#REF!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localSheetId="0" hidden="1">[7]ipm90!#REF!</definedName>
    <definedName name="zazaz" hidden="1">[7]ipm90!#REF!</definedName>
    <definedName name="ZINC" hidden="1">#N/A</definedName>
    <definedName name="zz" localSheetId="0" hidden="1">[7]ipm90!#REF!</definedName>
    <definedName name="zz" hidden="1">[7]ipm90!#REF!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" l="1"/>
  <c r="F63" i="1"/>
  <c r="E63" i="1"/>
  <c r="D63" i="1"/>
  <c r="G63" i="1" s="1"/>
  <c r="O62" i="1"/>
  <c r="F62" i="1"/>
  <c r="E62" i="1"/>
  <c r="D62" i="1"/>
  <c r="G62" i="1" s="1"/>
  <c r="O61" i="1"/>
  <c r="G61" i="1"/>
  <c r="F61" i="1"/>
  <c r="E61" i="1"/>
  <c r="D61" i="1"/>
  <c r="O60" i="1"/>
  <c r="F60" i="1"/>
  <c r="E60" i="1"/>
  <c r="D60" i="1"/>
  <c r="G60" i="1" s="1"/>
  <c r="O59" i="1"/>
  <c r="G59" i="1"/>
  <c r="F59" i="1"/>
  <c r="E59" i="1"/>
  <c r="D59" i="1"/>
  <c r="O58" i="1"/>
  <c r="F58" i="1"/>
  <c r="E58" i="1"/>
  <c r="D58" i="1"/>
  <c r="G58" i="1" s="1"/>
  <c r="O57" i="1"/>
  <c r="F57" i="1"/>
  <c r="E57" i="1"/>
  <c r="D57" i="1"/>
  <c r="G57" i="1" s="1"/>
  <c r="O56" i="1"/>
  <c r="F56" i="1"/>
  <c r="E56" i="1"/>
  <c r="D56" i="1"/>
  <c r="G56" i="1" s="1"/>
  <c r="O55" i="1"/>
  <c r="F55" i="1"/>
  <c r="E55" i="1"/>
  <c r="D55" i="1"/>
  <c r="G55" i="1" s="1"/>
  <c r="O54" i="1"/>
  <c r="G54" i="1"/>
  <c r="F54" i="1"/>
  <c r="E54" i="1"/>
  <c r="D54" i="1"/>
  <c r="F53" i="1"/>
  <c r="E53" i="1"/>
  <c r="D53" i="1"/>
  <c r="G53" i="1" s="1"/>
  <c r="F52" i="1"/>
  <c r="E52" i="1"/>
  <c r="D52" i="1"/>
  <c r="G52" i="1" s="1"/>
  <c r="G51" i="1"/>
  <c r="F51" i="1"/>
  <c r="E51" i="1"/>
  <c r="D51" i="1"/>
  <c r="F50" i="1"/>
  <c r="E50" i="1"/>
  <c r="D50" i="1"/>
  <c r="G50" i="1" s="1"/>
  <c r="F49" i="1"/>
  <c r="E49" i="1"/>
  <c r="D49" i="1"/>
  <c r="G49" i="1" s="1"/>
  <c r="G48" i="1"/>
  <c r="F48" i="1"/>
  <c r="E48" i="1"/>
  <c r="D48" i="1"/>
  <c r="G47" i="1"/>
  <c r="F47" i="1"/>
  <c r="E47" i="1"/>
  <c r="G46" i="1"/>
  <c r="E46" i="1"/>
  <c r="G45" i="1"/>
  <c r="E45" i="1"/>
  <c r="G44" i="1"/>
  <c r="E44" i="1"/>
  <c r="G43" i="1"/>
  <c r="E43" i="1"/>
  <c r="G42" i="1"/>
  <c r="E42" i="1"/>
</calcChain>
</file>

<file path=xl/sharedStrings.xml><?xml version="1.0" encoding="utf-8"?>
<sst xmlns="http://schemas.openxmlformats.org/spreadsheetml/2006/main" count="89" uniqueCount="81">
  <si>
    <t>ANEXO 1</t>
  </si>
  <si>
    <t>PRODUCTO BRUTO INTERNO</t>
  </si>
  <si>
    <t>(Millones de soles a precios de 2007)</t>
  </si>
  <si>
    <t xml:space="preserve">PRODUCTO </t>
  </si>
  <si>
    <t>POBLACIÓN 2/</t>
  </si>
  <si>
    <t>PBI PER CÁPITA</t>
  </si>
  <si>
    <t>INFLACIÓN 3/</t>
  </si>
  <si>
    <t xml:space="preserve">EXPORTACIONES </t>
  </si>
  <si>
    <t>IMPORTACIONES</t>
  </si>
  <si>
    <t>BALANZA</t>
  </si>
  <si>
    <t>AÑO</t>
  </si>
  <si>
    <t>BRUTO</t>
  </si>
  <si>
    <t>(Miles)</t>
  </si>
  <si>
    <t>(Soles a precios de 2007)</t>
  </si>
  <si>
    <t>Variación porcentual</t>
  </si>
  <si>
    <t/>
  </si>
  <si>
    <t>DE BIENES 4/</t>
  </si>
  <si>
    <t>COMERCIAL</t>
  </si>
  <si>
    <t>INTERNO 1/</t>
  </si>
  <si>
    <t>(A)</t>
  </si>
  <si>
    <t>(B)</t>
  </si>
  <si>
    <t>(C)</t>
  </si>
  <si>
    <t>(Millones de US$)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</si>
  <si>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</si>
  <si>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</si>
  <si>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</si>
  <si>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</si>
  <si>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</si>
  <si>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</si>
  <si>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</si>
  <si>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</si>
  <si>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</si>
  <si>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</si>
  <si>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</si>
  <si>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</si>
  <si>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</si>
  <si>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</si>
  <si>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</si>
  <si>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</si>
  <si>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</si>
  <si>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</si>
  <si>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</si>
  <si>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</si>
  <si>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</si>
  <si>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</si>
  <si>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</si>
  <si>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</si>
  <si>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</si>
  <si>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</si>
  <si>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</si>
  <si>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</si>
  <si>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</si>
  <si>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</si>
  <si>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</si>
  <si>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</si>
  <si>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</si>
  <si>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</si>
  <si>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 xml:space="preserve">2006 </t>
  </si>
  <si>
    <t>2007</t>
  </si>
  <si>
    <t>2008</t>
  </si>
  <si>
    <t>2009</t>
  </si>
  <si>
    <t>2010</t>
  </si>
  <si>
    <t>2011</t>
  </si>
  <si>
    <t>2012</t>
  </si>
  <si>
    <t>2013</t>
  </si>
  <si>
    <t xml:space="preserve">2014 </t>
  </si>
  <si>
    <t>2015</t>
  </si>
  <si>
    <t>2017</t>
  </si>
  <si>
    <t>2018</t>
  </si>
  <si>
    <t>2019 5/</t>
  </si>
  <si>
    <t>2020 5/</t>
  </si>
  <si>
    <t>2021 5/</t>
  </si>
  <si>
    <t>2022 5/</t>
  </si>
  <si>
    <t>1/ Para el período 1922 - 1949, se ha estimado los niveles utilizando las tasas de variación del PBI del Documento de Trabajo "Una Estimación Alternativa del PBI en el Siglo XX" de Bruno Seminario y Arlette Beltrán. Para</t>
  </si>
  <si>
    <t xml:space="preserve">    el período 1950 1989 se ha estimado los niveles utilizando las tasas de variación del PBI con año base 1979.</t>
  </si>
  <si>
    <t xml:space="preserve">2/ Serie de población al 30 de junio de cada año, proporcionada por el INEI. Para el período 1922 - 1949 la fuente de información es el Boletín de Análisis Demográfico N° 01 ONEC Julio de 1964. </t>
  </si>
  <si>
    <t>3/ Desde 1922 a 1937, la inflación es promedio del período.</t>
  </si>
  <si>
    <t>4/ BCRP: Boletines y Memorias.</t>
  </si>
  <si>
    <t>5/ Preliminar.</t>
  </si>
  <si>
    <t>Fuente: Instituto Nacional de Estadística e Informática  y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</si>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</sst>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\ _-_-_-_-_-_-_-_-_-"/>
    <numFmt numFmtId="166" formatCode="0.0"/>
    <numFmt numFmtId="167" formatCode="#,##0.0000"/>
    <numFmt numFmtId="168" formatCode="#,##0.000000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4" fontId="1" fillId="2" borderId="0" xfId="1" applyNumberFormat="1" applyFill="1" applyAlignment="1">
      <alignment horizontal="centerContinuous"/>
    </xf>
    <xf numFmtId="0" fontId="1" fillId="2" borderId="0" xfId="1" applyFill="1"/>
    <xf numFmtId="164" fontId="2" fillId="2" borderId="0" xfId="1" applyNumberFormat="1" applyFont="1" applyFill="1" applyAlignment="1">
      <alignment horizontal="centerContinuous"/>
    </xf>
    <xf numFmtId="164" fontId="1" fillId="2" borderId="0" xfId="1" applyNumberFormat="1" applyFill="1"/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Continuous"/>
    </xf>
    <xf numFmtId="164" fontId="2" fillId="2" borderId="0" xfId="1" applyNumberFormat="1" applyFont="1" applyFill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center" wrapText="1"/>
    </xf>
    <xf numFmtId="164" fontId="2" fillId="2" borderId="2" xfId="1" applyNumberFormat="1" applyFont="1" applyFill="1" applyBorder="1" applyAlignment="1">
      <alignment horizontal="centerContinuous"/>
    </xf>
    <xf numFmtId="0" fontId="1" fillId="2" borderId="2" xfId="1" applyFill="1" applyBorder="1" applyAlignment="1">
      <alignment horizontal="centerContinuous"/>
    </xf>
    <xf numFmtId="0" fontId="1" fillId="2" borderId="0" xfId="1" applyFill="1" applyAlignment="1">
      <alignment horizontal="centerContinuous"/>
    </xf>
    <xf numFmtId="0" fontId="1" fillId="2" borderId="0" xfId="1" quotePrefix="1" applyFill="1" applyAlignment="1">
      <alignment horizontal="centerContinuous"/>
    </xf>
    <xf numFmtId="164" fontId="2" fillId="2" borderId="0" xfId="1" quotePrefix="1" applyNumberFormat="1" applyFont="1" applyFill="1" applyAlignment="1">
      <alignment horizontal="centerContinuous"/>
    </xf>
    <xf numFmtId="0" fontId="2" fillId="2" borderId="0" xfId="1" quotePrefix="1" applyFont="1" applyFill="1" applyAlignment="1">
      <alignment horizontal="centerContinuous"/>
    </xf>
    <xf numFmtId="0" fontId="2" fillId="2" borderId="0" xfId="1" quotePrefix="1" applyFont="1" applyFill="1" applyAlignment="1">
      <alignment horizontal="center"/>
    </xf>
    <xf numFmtId="0" fontId="1" fillId="2" borderId="0" xfId="1" applyFill="1" applyAlignment="1">
      <alignment horizontal="center"/>
    </xf>
    <xf numFmtId="164" fontId="1" fillId="2" borderId="2" xfId="1" applyNumberFormat="1" applyFill="1" applyBorder="1" applyAlignment="1">
      <alignment horizontal="left"/>
    </xf>
    <xf numFmtId="164" fontId="1" fillId="2" borderId="2" xfId="1" applyNumberFormat="1" applyFill="1" applyBorder="1"/>
    <xf numFmtId="0" fontId="1" fillId="2" borderId="2" xfId="1" applyFill="1" applyBorder="1"/>
    <xf numFmtId="164" fontId="1" fillId="2" borderId="0" xfId="1" applyNumberFormat="1" applyFill="1" applyAlignment="1">
      <alignment horizontal="left"/>
    </xf>
    <xf numFmtId="3" fontId="1" fillId="2" borderId="0" xfId="1" applyNumberFormat="1" applyFill="1" applyAlignment="1">
      <alignment horizontal="right" indent="4"/>
    </xf>
    <xf numFmtId="165" fontId="1" fillId="2" borderId="0" xfId="1" applyNumberFormat="1" applyFill="1" applyAlignment="1">
      <alignment horizontal="right"/>
    </xf>
    <xf numFmtId="166" fontId="1" fillId="2" borderId="0" xfId="1" applyNumberFormat="1" applyFill="1" applyAlignment="1">
      <alignment horizontal="right" indent="5"/>
    </xf>
    <xf numFmtId="2" fontId="1" fillId="2" borderId="0" xfId="1" applyNumberFormat="1" applyFill="1" applyAlignment="1">
      <alignment horizontal="right" indent="2"/>
    </xf>
    <xf numFmtId="3" fontId="1" fillId="2" borderId="0" xfId="1" applyNumberFormat="1" applyFill="1" applyAlignment="1">
      <alignment horizontal="right" indent="2"/>
    </xf>
    <xf numFmtId="1" fontId="1" fillId="2" borderId="0" xfId="1" applyNumberFormat="1" applyFill="1" applyAlignment="1">
      <alignment horizontal="left"/>
    </xf>
    <xf numFmtId="164" fontId="1" fillId="2" borderId="0" xfId="1" quotePrefix="1" applyNumberFormat="1" applyFill="1" applyAlignment="1">
      <alignment horizontal="left"/>
    </xf>
    <xf numFmtId="3" fontId="1" fillId="2" borderId="0" xfId="1" quotePrefix="1" applyNumberFormat="1" applyFill="1" applyAlignment="1">
      <alignment horizontal="left"/>
    </xf>
    <xf numFmtId="0" fontId="1" fillId="2" borderId="0" xfId="1" quotePrefix="1" applyFill="1" applyAlignment="1">
      <alignment horizontal="left"/>
    </xf>
    <xf numFmtId="167" fontId="1" fillId="2" borderId="0" xfId="1" applyNumberFormat="1" applyFill="1" applyAlignment="1">
      <alignment horizontal="right" indent="4"/>
    </xf>
    <xf numFmtId="164" fontId="1" fillId="2" borderId="3" xfId="1" applyNumberFormat="1" applyFill="1" applyBorder="1"/>
    <xf numFmtId="0" fontId="1" fillId="2" borderId="0" xfId="1" quotePrefix="1" applyFill="1"/>
    <xf numFmtId="168" fontId="1" fillId="2" borderId="0" xfId="1" applyNumberFormat="1" applyFill="1"/>
    <xf numFmtId="166" fontId="1" fillId="2" borderId="0" xfId="1" applyNumberFormat="1" applyFill="1"/>
    <xf numFmtId="167" fontId="1" fillId="2" borderId="0" xfId="1" applyNumberFormat="1" applyFill="1"/>
    <xf numFmtId="3" fontId="1" fillId="2" borderId="0" xfId="1" applyNumberFormat="1" applyFill="1" applyAlignment="1">
      <alignment horizontal="center"/>
    </xf>
    <xf numFmtId="0" fontId="2" fillId="2" borderId="0" xfId="1" applyFont="1" applyFill="1"/>
    <xf numFmtId="3" fontId="2" fillId="2" borderId="0" xfId="1" applyNumberFormat="1" applyFont="1" applyFill="1" applyAlignment="1">
      <alignment horizontal="center"/>
    </xf>
  </cellXfs>
  <cellStyles count="2">
    <cellStyle name="Normal" xfId="0" builtinId="0"/>
    <cellStyle name="Normal 6 2" xfId="1" xr:uid="{415D5587-77CF-40DC-B825-5F0B1AE1D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3\05%20mayo\anexos\Anexos_total%20vf.xlsx" TargetMode="External"/><Relationship Id="rId1" Type="http://schemas.openxmlformats.org/officeDocument/2006/relationships/externalLinkPath" Target="Anexos_total%20v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_O"/>
      <sheetName val="_f"/>
      <sheetName val="historic"/>
      <sheetName val="24 (3)"/>
      <sheetName val="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E171-3971-4CB8-A01A-A046432D5BD4}">
  <sheetPr transitionEvaluation="1" codeName="Hoja2">
    <pageSetUpPr fitToPage="1"/>
  </sheetPr>
  <dimension ref="A1:O95"/>
  <sheetViews>
    <sheetView tabSelected="1" defaultGridColor="0" view="pageBreakPreview" colorId="22" zoomScale="70" zoomScaleNormal="70" zoomScaleSheetLayoutView="70" workbookViewId="0">
      <pane xSplit="1" ySplit="10" topLeftCell="B41" activePane="bottomRight" state="frozen"/>
      <selection activeCell="A12" sqref="A12:A60"/>
      <selection pane="topRight" activeCell="A12" sqref="A12:A60"/>
      <selection pane="bottomLeft" activeCell="A12" sqref="A12:A60"/>
      <selection pane="bottomRight" activeCell="B51" sqref="B51:B63"/>
    </sheetView>
  </sheetViews>
  <sheetFormatPr baseColWidth="10" defaultColWidth="12.140625" defaultRowHeight="15" x14ac:dyDescent="0.2"/>
  <cols>
    <col min="1" max="1" width="13.28515625" style="2" customWidth="1"/>
    <col min="2" max="7" width="19.42578125" style="2" customWidth="1"/>
    <col min="8" max="8" width="5.7109375" style="2" customWidth="1"/>
    <col min="9" max="9" width="20.5703125" style="2" customWidth="1"/>
    <col min="10" max="10" width="5.7109375" style="2" customWidth="1"/>
    <col min="11" max="11" width="21.28515625" style="2" bestFit="1" customWidth="1"/>
    <col min="12" max="12" width="5.7109375" style="2" customWidth="1"/>
    <col min="13" max="13" width="19.42578125" style="2" customWidth="1"/>
    <col min="14" max="14" width="5.7109375" style="2" customWidth="1"/>
    <col min="15" max="15" width="21.28515625" style="2" bestFit="1" customWidth="1"/>
    <col min="16" max="16384" width="12.140625" style="2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8.2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.75" x14ac:dyDescent="0.25">
      <c r="A6" s="7"/>
      <c r="B6" s="3" t="s">
        <v>3</v>
      </c>
      <c r="C6" s="3" t="s">
        <v>4</v>
      </c>
      <c r="D6" s="8" t="s">
        <v>5</v>
      </c>
      <c r="I6" s="8" t="s">
        <v>6</v>
      </c>
      <c r="K6" s="8" t="s">
        <v>7</v>
      </c>
      <c r="M6" s="8" t="s">
        <v>8</v>
      </c>
      <c r="O6" s="8" t="s">
        <v>9</v>
      </c>
    </row>
    <row r="7" spans="1:15" ht="15.75" x14ac:dyDescent="0.25">
      <c r="A7" s="9" t="s">
        <v>10</v>
      </c>
      <c r="B7" s="3" t="s">
        <v>11</v>
      </c>
      <c r="C7" s="3" t="s">
        <v>12</v>
      </c>
      <c r="D7" s="10" t="s">
        <v>13</v>
      </c>
      <c r="E7" s="11" t="s">
        <v>14</v>
      </c>
      <c r="F7" s="12"/>
      <c r="G7" s="12"/>
      <c r="H7" s="13"/>
      <c r="I7" s="14" t="s">
        <v>15</v>
      </c>
      <c r="J7" s="13"/>
      <c r="K7" s="8" t="s">
        <v>16</v>
      </c>
      <c r="L7" s="13"/>
      <c r="M7" s="8" t="s">
        <v>16</v>
      </c>
      <c r="N7" s="13"/>
      <c r="O7" s="8" t="s">
        <v>17</v>
      </c>
    </row>
    <row r="8" spans="1:15" ht="15.75" x14ac:dyDescent="0.25">
      <c r="A8" s="9"/>
      <c r="B8" s="3" t="s">
        <v>18</v>
      </c>
      <c r="C8" s="15" t="s">
        <v>15</v>
      </c>
      <c r="D8" s="10"/>
      <c r="E8" s="15" t="s">
        <v>19</v>
      </c>
      <c r="F8" s="15" t="s">
        <v>20</v>
      </c>
      <c r="G8" s="16" t="s">
        <v>21</v>
      </c>
      <c r="H8" s="17"/>
      <c r="I8" s="17" t="s">
        <v>15</v>
      </c>
      <c r="J8" s="17"/>
      <c r="K8" s="18" t="s">
        <v>22</v>
      </c>
      <c r="L8" s="17"/>
      <c r="M8" s="18" t="s">
        <v>22</v>
      </c>
      <c r="N8" s="17"/>
      <c r="O8" s="18" t="s">
        <v>22</v>
      </c>
    </row>
    <row r="9" spans="1:15" ht="15.75" x14ac:dyDescent="0.25">
      <c r="A9" s="9"/>
      <c r="B9" s="15" t="s">
        <v>19</v>
      </c>
      <c r="C9" s="15" t="s">
        <v>20</v>
      </c>
      <c r="D9" s="16" t="s">
        <v>21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7.5" customHeight="1" x14ac:dyDescent="0.2">
      <c r="A10" s="19"/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7.5" customHeight="1" x14ac:dyDescent="0.2">
      <c r="A11" s="22"/>
      <c r="B11" s="4"/>
    </row>
    <row r="12" spans="1:15" ht="15.95" customHeight="1" x14ac:dyDescent="0.2">
      <c r="A12" s="22" t="s">
        <v>23</v>
      </c>
      <c r="B12" s="23">
        <v>122213</v>
      </c>
      <c r="C12" s="23">
        <v>13829.543</v>
      </c>
      <c r="D12" s="23">
        <v>8837.0960631164744</v>
      </c>
      <c r="E12" s="24">
        <v>4.5905399275988543</v>
      </c>
      <c r="F12" s="24">
        <v>2.7936643710886386</v>
      </c>
      <c r="G12" s="24">
        <v>1.7480411536098757</v>
      </c>
      <c r="H12" s="4"/>
      <c r="I12" s="25">
        <v>7.5307039981346913</v>
      </c>
      <c r="J12" s="26"/>
      <c r="K12" s="23">
        <v>889.447</v>
      </c>
      <c r="L12" s="23"/>
      <c r="M12" s="23">
        <v>730.04199999999992</v>
      </c>
      <c r="N12" s="27"/>
      <c r="O12" s="23">
        <v>159.40500000000009</v>
      </c>
    </row>
    <row r="13" spans="1:15" ht="15.95" customHeight="1" x14ac:dyDescent="0.2">
      <c r="A13" s="22" t="s">
        <v>24</v>
      </c>
      <c r="B13" s="23">
        <v>126463</v>
      </c>
      <c r="C13" s="23">
        <v>14214.907999999999</v>
      </c>
      <c r="D13" s="23">
        <v>8896.5049932085385</v>
      </c>
      <c r="E13" s="24">
        <v>3.4775351231047296</v>
      </c>
      <c r="F13" s="24">
        <v>2.7865345948163309</v>
      </c>
      <c r="G13" s="24">
        <v>0.67226756015497813</v>
      </c>
      <c r="H13" s="4"/>
      <c r="I13" s="25">
        <v>4.230030760644099</v>
      </c>
      <c r="J13" s="26"/>
      <c r="K13" s="23">
        <v>944.995</v>
      </c>
      <c r="L13" s="23"/>
      <c r="M13" s="23">
        <v>812.01300000000003</v>
      </c>
      <c r="N13" s="27"/>
      <c r="O13" s="23">
        <v>132.98199999999997</v>
      </c>
    </row>
    <row r="14" spans="1:15" ht="15.95" customHeight="1" x14ac:dyDescent="0.2">
      <c r="A14" s="22" t="s">
        <v>25</v>
      </c>
      <c r="B14" s="23">
        <v>134401</v>
      </c>
      <c r="C14" s="23">
        <v>14608.406000000001</v>
      </c>
      <c r="D14" s="23">
        <v>9200.2508692597949</v>
      </c>
      <c r="E14" s="24">
        <v>6.2769347556202177</v>
      </c>
      <c r="F14" s="24">
        <v>2.7682064491729506</v>
      </c>
      <c r="G14" s="24">
        <v>3.4142157654396925</v>
      </c>
      <c r="H14" s="4"/>
      <c r="I14" s="25">
        <v>13.783122367268863</v>
      </c>
      <c r="J14" s="26"/>
      <c r="K14" s="23">
        <v>1111.7819999999999</v>
      </c>
      <c r="L14" s="23"/>
      <c r="M14" s="23">
        <v>1033</v>
      </c>
      <c r="N14" s="27"/>
      <c r="O14" s="23">
        <v>78.781999999999925</v>
      </c>
    </row>
    <row r="15" spans="1:15" ht="15.95" customHeight="1" x14ac:dyDescent="0.2">
      <c r="A15" s="22" t="s">
        <v>26</v>
      </c>
      <c r="B15" s="23">
        <v>147017</v>
      </c>
      <c r="C15" s="23">
        <v>15008.647999999999</v>
      </c>
      <c r="D15" s="23">
        <v>9795.4859091904891</v>
      </c>
      <c r="E15" s="24">
        <v>9.386834919383034</v>
      </c>
      <c r="F15" s="24">
        <v>2.7398061088937311</v>
      </c>
      <c r="G15" s="24">
        <v>6.4697696659502526</v>
      </c>
      <c r="H15" s="4"/>
      <c r="I15" s="25">
        <v>19.129182255746912</v>
      </c>
      <c r="J15" s="26"/>
      <c r="K15" s="23">
        <v>1513.2539999999999</v>
      </c>
      <c r="L15" s="23"/>
      <c r="M15" s="23">
        <v>1908</v>
      </c>
      <c r="N15" s="27"/>
      <c r="O15" s="23">
        <v>-394.74600000000009</v>
      </c>
    </row>
    <row r="16" spans="1:15" ht="15.95" customHeight="1" x14ac:dyDescent="0.2">
      <c r="A16" s="22" t="s">
        <v>27</v>
      </c>
      <c r="B16" s="23">
        <v>153340</v>
      </c>
      <c r="C16" s="23">
        <v>15414.25</v>
      </c>
      <c r="D16" s="23">
        <v>9947.9377848419481</v>
      </c>
      <c r="E16" s="24">
        <v>4.3008631654842588</v>
      </c>
      <c r="F16" s="24">
        <v>2.7024552777838551</v>
      </c>
      <c r="G16" s="24">
        <v>1.5563482716913768</v>
      </c>
      <c r="H16" s="4"/>
      <c r="I16" s="25">
        <v>23.956343756185383</v>
      </c>
      <c r="J16" s="26"/>
      <c r="K16" s="23">
        <v>1335</v>
      </c>
      <c r="L16" s="23"/>
      <c r="M16" s="23">
        <v>2427</v>
      </c>
      <c r="N16" s="27"/>
      <c r="O16" s="23">
        <v>-1092</v>
      </c>
    </row>
    <row r="17" spans="1:15" ht="15.95" customHeight="1" x14ac:dyDescent="0.2">
      <c r="A17" s="22" t="s">
        <v>28</v>
      </c>
      <c r="B17" s="23">
        <v>155559</v>
      </c>
      <c r="C17" s="23">
        <v>15826.152</v>
      </c>
      <c r="D17" s="23">
        <v>9829.2370754432286</v>
      </c>
      <c r="E17" s="24">
        <v>1.4471109951741141</v>
      </c>
      <c r="F17" s="24">
        <v>2.6722156446145533</v>
      </c>
      <c r="G17" s="24">
        <v>-1.1932192577600205</v>
      </c>
      <c r="H17" s="4"/>
      <c r="I17" s="25">
        <v>44.621373761381555</v>
      </c>
      <c r="J17" s="26"/>
      <c r="K17" s="23">
        <v>1344</v>
      </c>
      <c r="L17" s="23"/>
      <c r="M17" s="23">
        <v>2016</v>
      </c>
      <c r="N17" s="27"/>
      <c r="O17" s="23">
        <v>-672</v>
      </c>
    </row>
    <row r="18" spans="1:15" ht="15.95" customHeight="1" x14ac:dyDescent="0.2">
      <c r="A18" s="22" t="s">
        <v>29</v>
      </c>
      <c r="B18" s="23">
        <v>156102</v>
      </c>
      <c r="C18" s="23">
        <v>16245.28</v>
      </c>
      <c r="D18" s="23">
        <v>9609.0679877478251</v>
      </c>
      <c r="E18" s="24">
        <v>0.34906369930381231</v>
      </c>
      <c r="F18" s="24">
        <v>2.6483253794099824</v>
      </c>
      <c r="G18" s="24">
        <v>-2.2399407604630994</v>
      </c>
      <c r="H18" s="4"/>
      <c r="I18" s="25">
        <v>32.591665889431894</v>
      </c>
      <c r="J18" s="26"/>
      <c r="K18" s="23">
        <v>1729.6</v>
      </c>
      <c r="L18" s="23"/>
      <c r="M18" s="23">
        <v>2148</v>
      </c>
      <c r="N18" s="27"/>
      <c r="O18" s="23">
        <v>-418.40000000000009</v>
      </c>
    </row>
    <row r="19" spans="1:15" ht="15.95" customHeight="1" x14ac:dyDescent="0.2">
      <c r="A19" s="22" t="s">
        <v>30</v>
      </c>
      <c r="B19" s="23">
        <v>151977</v>
      </c>
      <c r="C19" s="23">
        <v>16670.223999999998</v>
      </c>
      <c r="D19" s="23">
        <v>9116.6741370721847</v>
      </c>
      <c r="E19" s="24">
        <v>-2.6425029788215397</v>
      </c>
      <c r="F19" s="24">
        <v>2.615799789231076</v>
      </c>
      <c r="G19" s="24">
        <v>-5.1242623249567458</v>
      </c>
      <c r="H19" s="4"/>
      <c r="I19" s="25">
        <v>73.874805463104281</v>
      </c>
      <c r="J19" s="26"/>
      <c r="K19" s="23">
        <v>2038</v>
      </c>
      <c r="L19" s="23"/>
      <c r="M19" s="23">
        <v>1668</v>
      </c>
      <c r="N19" s="27"/>
      <c r="O19" s="23">
        <v>370</v>
      </c>
    </row>
    <row r="20" spans="1:15" ht="15.95" customHeight="1" x14ac:dyDescent="0.2">
      <c r="A20" s="22" t="s">
        <v>31</v>
      </c>
      <c r="B20" s="23">
        <v>158194</v>
      </c>
      <c r="C20" s="23">
        <v>17099.567999999999</v>
      </c>
      <c r="D20" s="23">
        <v>9251.344829296273</v>
      </c>
      <c r="E20" s="24">
        <v>4.0907505741000278</v>
      </c>
      <c r="F20" s="24">
        <v>2.575514282231623</v>
      </c>
      <c r="G20" s="24">
        <v>1.4771910260174934</v>
      </c>
      <c r="H20" s="4"/>
      <c r="I20" s="25">
        <v>66.667740521491353</v>
      </c>
      <c r="J20" s="26"/>
      <c r="K20" s="23">
        <v>3719</v>
      </c>
      <c r="L20" s="23"/>
      <c r="M20" s="23">
        <v>1954</v>
      </c>
      <c r="N20" s="27"/>
      <c r="O20" s="23">
        <v>1765</v>
      </c>
    </row>
    <row r="21" spans="1:15" ht="15.95" customHeight="1" x14ac:dyDescent="0.2">
      <c r="A21" s="22" t="s">
        <v>32</v>
      </c>
      <c r="B21" s="23">
        <v>167596.00000000003</v>
      </c>
      <c r="C21" s="23">
        <v>17531.898000000001</v>
      </c>
      <c r="D21" s="23">
        <v>9559.4897939743896</v>
      </c>
      <c r="E21" s="24">
        <v>5.9433353983084203</v>
      </c>
      <c r="F21" s="24">
        <v>2.5283094871168856</v>
      </c>
      <c r="G21" s="24">
        <v>3.3308126587424596</v>
      </c>
      <c r="H21" s="4"/>
      <c r="I21" s="25">
        <v>60.089444444444439</v>
      </c>
      <c r="J21" s="26"/>
      <c r="K21" s="23">
        <v>3950.5950000000003</v>
      </c>
      <c r="L21" s="23"/>
      <c r="M21" s="23">
        <v>3089.5000009999999</v>
      </c>
      <c r="N21" s="27"/>
      <c r="O21" s="23">
        <v>861.09499900000037</v>
      </c>
    </row>
    <row r="22" spans="1:15" ht="15.95" customHeight="1" x14ac:dyDescent="0.2">
      <c r="A22" s="22" t="s">
        <v>33</v>
      </c>
      <c r="B22" s="23">
        <v>176901</v>
      </c>
      <c r="C22" s="23">
        <v>17967.706999999999</v>
      </c>
      <c r="D22" s="23">
        <v>9845.4967013876631</v>
      </c>
      <c r="E22" s="24">
        <v>5.552041814840436</v>
      </c>
      <c r="F22" s="24">
        <v>2.4858061574394128</v>
      </c>
      <c r="G22" s="24">
        <v>2.9918637247099866</v>
      </c>
      <c r="H22" s="4"/>
      <c r="I22" s="25">
        <v>72.668751149530991</v>
      </c>
      <c r="J22" s="26"/>
      <c r="K22" s="23">
        <v>3327.951</v>
      </c>
      <c r="L22" s="23"/>
      <c r="M22" s="23">
        <v>3802.2</v>
      </c>
      <c r="N22" s="27"/>
      <c r="O22" s="23">
        <v>-474.2489999999998</v>
      </c>
    </row>
    <row r="23" spans="1:15" ht="15.95" customHeight="1" x14ac:dyDescent="0.2">
      <c r="A23" s="22" t="s">
        <v>34</v>
      </c>
      <c r="B23" s="23">
        <v>176507</v>
      </c>
      <c r="C23" s="23">
        <v>18407.934000000001</v>
      </c>
      <c r="D23" s="23">
        <v>9588.6371604765627</v>
      </c>
      <c r="E23" s="24">
        <v>-0.22272344418630041</v>
      </c>
      <c r="F23" s="24">
        <v>2.4501011731769893</v>
      </c>
      <c r="G23" s="24">
        <v>-2.6089038339213317</v>
      </c>
      <c r="H23" s="4"/>
      <c r="I23" s="25">
        <v>72.933532168726018</v>
      </c>
      <c r="J23" s="26"/>
      <c r="K23" s="23">
        <v>3343.44</v>
      </c>
      <c r="L23" s="23"/>
      <c r="M23" s="23">
        <v>3720.9000010000004</v>
      </c>
      <c r="N23" s="27"/>
      <c r="O23" s="23">
        <v>-377.46000100000037</v>
      </c>
    </row>
    <row r="24" spans="1:15" ht="15.95" customHeight="1" x14ac:dyDescent="0.2">
      <c r="A24" s="22" t="s">
        <v>35</v>
      </c>
      <c r="B24" s="23">
        <v>158136</v>
      </c>
      <c r="C24" s="23">
        <v>18851.845000000001</v>
      </c>
      <c r="D24" s="23">
        <v>8388.3566833909354</v>
      </c>
      <c r="E24" s="24">
        <v>-10.408085798296952</v>
      </c>
      <c r="F24" s="24">
        <v>2.411519945692973</v>
      </c>
      <c r="G24" s="24">
        <v>-12.517737995479351</v>
      </c>
      <c r="H24" s="4"/>
      <c r="I24" s="25">
        <v>125.07545426547581</v>
      </c>
      <c r="J24" s="26"/>
      <c r="K24" s="23">
        <v>3036.154</v>
      </c>
      <c r="L24" s="23"/>
      <c r="M24" s="23">
        <v>2721.7</v>
      </c>
      <c r="N24" s="27"/>
      <c r="O24" s="23">
        <v>314.45400000000018</v>
      </c>
    </row>
    <row r="25" spans="1:15" ht="15.95" customHeight="1" x14ac:dyDescent="0.2">
      <c r="A25" s="22" t="s">
        <v>36</v>
      </c>
      <c r="B25" s="23">
        <v>163842</v>
      </c>
      <c r="C25" s="23">
        <v>19298.72</v>
      </c>
      <c r="D25" s="23">
        <v>8489.7858510823517</v>
      </c>
      <c r="E25" s="24">
        <v>3.6082865381696649</v>
      </c>
      <c r="F25" s="24">
        <v>2.3704576395573014</v>
      </c>
      <c r="G25" s="24">
        <v>1.2091661277619181</v>
      </c>
      <c r="H25" s="4"/>
      <c r="I25" s="25">
        <v>111.4665717960647</v>
      </c>
      <c r="J25" s="26"/>
      <c r="K25" s="23">
        <v>3193.3589999999999</v>
      </c>
      <c r="L25" s="23"/>
      <c r="M25" s="23">
        <v>2166.4783200000002</v>
      </c>
      <c r="N25" s="27"/>
      <c r="O25" s="23">
        <v>1026.8806799999998</v>
      </c>
    </row>
    <row r="26" spans="1:15" ht="15.95" customHeight="1" x14ac:dyDescent="0.2">
      <c r="A26" s="22" t="s">
        <v>37</v>
      </c>
      <c r="B26" s="23">
        <v>167219</v>
      </c>
      <c r="C26" s="23">
        <v>19747.819</v>
      </c>
      <c r="D26" s="23">
        <v>8467.719903651132</v>
      </c>
      <c r="E26" s="24">
        <v>2.0611320662589492</v>
      </c>
      <c r="F26" s="24">
        <v>2.3270921594799887</v>
      </c>
      <c r="G26" s="24">
        <v>-0.25991170823709808</v>
      </c>
      <c r="H26" s="4"/>
      <c r="I26" s="25">
        <v>158.25654829692519</v>
      </c>
      <c r="J26" s="26"/>
      <c r="K26" s="23">
        <v>3021.3879999999999</v>
      </c>
      <c r="L26" s="23"/>
      <c r="M26" s="23">
        <v>1822.6066170000001</v>
      </c>
      <c r="N26" s="27"/>
      <c r="O26" s="23">
        <v>1198.7813829999998</v>
      </c>
    </row>
    <row r="27" spans="1:15" ht="15.95" customHeight="1" x14ac:dyDescent="0.2">
      <c r="A27" s="22" t="s">
        <v>38</v>
      </c>
      <c r="B27" s="23">
        <v>182981</v>
      </c>
      <c r="C27" s="23">
        <v>20201.402999999998</v>
      </c>
      <c r="D27" s="23">
        <v>9057.8362304835955</v>
      </c>
      <c r="E27" s="24">
        <v>9.4259623607365199</v>
      </c>
      <c r="F27" s="24">
        <v>2.2968814935968425</v>
      </c>
      <c r="G27" s="24">
        <v>6.9690109444694173</v>
      </c>
      <c r="H27" s="4"/>
      <c r="I27" s="25">
        <v>62.898877530567219</v>
      </c>
      <c r="J27" s="26"/>
      <c r="K27" s="23">
        <v>2572.6529999999998</v>
      </c>
      <c r="L27" s="23"/>
      <c r="M27" s="23">
        <v>2649.3455023666666</v>
      </c>
      <c r="N27" s="27"/>
      <c r="O27" s="23">
        <v>-76.692502366666758</v>
      </c>
    </row>
    <row r="28" spans="1:15" ht="15.95" customHeight="1" x14ac:dyDescent="0.2">
      <c r="A28" s="22" t="s">
        <v>39</v>
      </c>
      <c r="B28" s="23">
        <v>200778.00000000003</v>
      </c>
      <c r="C28" s="23">
        <v>20659.953000000001</v>
      </c>
      <c r="D28" s="23">
        <v>9718.2215274158661</v>
      </c>
      <c r="E28" s="24">
        <v>9.7261464305037322</v>
      </c>
      <c r="F28" s="24">
        <v>2.269891848600821</v>
      </c>
      <c r="G28" s="24">
        <v>7.2907621658005297</v>
      </c>
      <c r="H28" s="4"/>
      <c r="I28" s="25">
        <v>114.51207545196431</v>
      </c>
      <c r="J28" s="26"/>
      <c r="K28" s="23">
        <v>2713.377</v>
      </c>
      <c r="L28" s="23"/>
      <c r="M28" s="23">
        <v>3215.0778031999998</v>
      </c>
      <c r="N28" s="27"/>
      <c r="O28" s="23">
        <v>-501.70080319999988</v>
      </c>
    </row>
    <row r="29" spans="1:15" ht="15.95" customHeight="1" x14ac:dyDescent="0.2">
      <c r="A29" s="22" t="s">
        <v>40</v>
      </c>
      <c r="B29" s="23">
        <v>181822.00000000003</v>
      </c>
      <c r="C29" s="23">
        <v>21120.089</v>
      </c>
      <c r="D29" s="23">
        <v>8608.9599338336138</v>
      </c>
      <c r="E29" s="24">
        <v>-9.4412734462939198</v>
      </c>
      <c r="F29" s="24">
        <v>2.2271880289369363</v>
      </c>
      <c r="G29" s="24">
        <v>-11.4142447818558</v>
      </c>
      <c r="H29" s="4"/>
      <c r="I29" s="25">
        <v>1722.3194491050251</v>
      </c>
      <c r="J29" s="26"/>
      <c r="K29" s="23">
        <v>2719.8709999999996</v>
      </c>
      <c r="L29" s="23"/>
      <c r="M29" s="23">
        <v>2865.0668949000001</v>
      </c>
      <c r="N29" s="27"/>
      <c r="O29" s="23">
        <v>-145.19589490000044</v>
      </c>
    </row>
    <row r="30" spans="1:15" ht="15.95" customHeight="1" x14ac:dyDescent="0.2">
      <c r="A30" s="22" t="s">
        <v>41</v>
      </c>
      <c r="B30" s="23">
        <v>159436.00000000003</v>
      </c>
      <c r="C30" s="23">
        <v>21578.44</v>
      </c>
      <c r="D30" s="23">
        <v>7388.671284856553</v>
      </c>
      <c r="E30" s="24">
        <v>-12.312041447129602</v>
      </c>
      <c r="F30" s="24">
        <v>2.1702133925666658</v>
      </c>
      <c r="G30" s="24">
        <v>-14.17463501231164</v>
      </c>
      <c r="H30" s="4"/>
      <c r="I30" s="25">
        <v>2775.2892138215761</v>
      </c>
      <c r="J30" s="26"/>
      <c r="K30" s="23">
        <v>3503.29</v>
      </c>
      <c r="L30" s="23"/>
      <c r="M30" s="23">
        <v>2286.5403043999995</v>
      </c>
      <c r="N30" s="27"/>
      <c r="O30" s="23">
        <v>1216.7496956000005</v>
      </c>
    </row>
    <row r="31" spans="1:15" ht="15.95" customHeight="1" x14ac:dyDescent="0.2">
      <c r="A31" s="22" t="s">
        <v>42</v>
      </c>
      <c r="B31" s="23">
        <v>151492</v>
      </c>
      <c r="C31" s="23">
        <v>22031.627</v>
      </c>
      <c r="D31" s="23">
        <v>6876.114959644151</v>
      </c>
      <c r="E31" s="24">
        <v>-4.9825635364660599</v>
      </c>
      <c r="F31" s="24">
        <v>2.1001842579908612</v>
      </c>
      <c r="G31" s="24">
        <v>-6.9370568191727671</v>
      </c>
      <c r="H31" s="4"/>
      <c r="I31" s="25">
        <v>7649.6451369125152</v>
      </c>
      <c r="J31" s="26"/>
      <c r="K31" s="23">
        <v>3279.81</v>
      </c>
      <c r="L31" s="23"/>
      <c r="M31" s="23">
        <v>2921.8940029</v>
      </c>
      <c r="N31" s="27"/>
      <c r="O31" s="23">
        <v>357.91599709999991</v>
      </c>
    </row>
    <row r="32" spans="1:15" ht="15.95" customHeight="1" x14ac:dyDescent="0.2">
      <c r="A32" s="22" t="s">
        <v>43</v>
      </c>
      <c r="B32" s="23">
        <v>154854</v>
      </c>
      <c r="C32" s="23">
        <v>22479.5</v>
      </c>
      <c r="D32" s="23">
        <v>6888.6763495629348</v>
      </c>
      <c r="E32" s="24">
        <v>2.2192591027909003</v>
      </c>
      <c r="F32" s="24">
        <v>2.0328639369212169</v>
      </c>
      <c r="G32" s="24">
        <v>0.18268149954599266</v>
      </c>
      <c r="H32" s="4"/>
      <c r="I32" s="25">
        <v>139.2284844709292</v>
      </c>
      <c r="J32" s="26"/>
      <c r="K32" s="23">
        <v>3393.1439999999998</v>
      </c>
      <c r="L32" s="23"/>
      <c r="M32" s="23">
        <v>3595.3045437332003</v>
      </c>
      <c r="N32" s="27"/>
      <c r="O32" s="23">
        <v>-202.16054373320048</v>
      </c>
    </row>
    <row r="33" spans="1:15" ht="15.95" customHeight="1" x14ac:dyDescent="0.2">
      <c r="A33" s="22" t="s">
        <v>44</v>
      </c>
      <c r="B33" s="23">
        <v>154017</v>
      </c>
      <c r="C33" s="23">
        <v>22924.304</v>
      </c>
      <c r="D33" s="23">
        <v>6718.5027733012093</v>
      </c>
      <c r="E33" s="24">
        <v>-0.54050912472392554</v>
      </c>
      <c r="F33" s="24">
        <v>1.9787094908694627</v>
      </c>
      <c r="G33" s="24">
        <v>-2.4703378069507238</v>
      </c>
      <c r="H33" s="4"/>
      <c r="I33" s="25">
        <v>56.733919111919072</v>
      </c>
      <c r="J33" s="26"/>
      <c r="K33" s="23">
        <v>3578.0879999999997</v>
      </c>
      <c r="L33" s="23"/>
      <c r="M33" s="23">
        <v>4001.3899352499993</v>
      </c>
      <c r="N33" s="27"/>
      <c r="O33" s="23">
        <v>-423.30193524999959</v>
      </c>
    </row>
    <row r="34" spans="1:15" ht="15.95" customHeight="1" x14ac:dyDescent="0.2">
      <c r="A34" s="22" t="s">
        <v>45</v>
      </c>
      <c r="B34" s="23">
        <v>162093</v>
      </c>
      <c r="C34" s="23">
        <v>23366.275000000001</v>
      </c>
      <c r="D34" s="23">
        <v>6937.0492301404474</v>
      </c>
      <c r="E34" s="24">
        <v>5.2435770077329096</v>
      </c>
      <c r="F34" s="24">
        <v>1.9279582054050621</v>
      </c>
      <c r="G34" s="24">
        <v>3.2529041694784127</v>
      </c>
      <c r="H34" s="4"/>
      <c r="I34" s="25">
        <v>39.479703577668367</v>
      </c>
      <c r="J34" s="26"/>
      <c r="K34" s="23">
        <v>3384.6570000000002</v>
      </c>
      <c r="L34" s="23"/>
      <c r="M34" s="23">
        <v>4160.41908607</v>
      </c>
      <c r="N34" s="27"/>
      <c r="O34" s="23">
        <v>-775.7620860699999</v>
      </c>
    </row>
    <row r="35" spans="1:15" ht="15.95" customHeight="1" x14ac:dyDescent="0.2">
      <c r="A35" s="22" t="s">
        <v>46</v>
      </c>
      <c r="B35" s="23">
        <v>182043.6713202073</v>
      </c>
      <c r="C35" s="23">
        <v>23805.63</v>
      </c>
      <c r="D35" s="23">
        <v>7647.0847996968487</v>
      </c>
      <c r="E35" s="24">
        <v>12.308128651726364</v>
      </c>
      <c r="F35" s="24">
        <v>1.8802954257792521</v>
      </c>
      <c r="G35" s="24">
        <v>10.235377883787052</v>
      </c>
      <c r="H35" s="4"/>
      <c r="I35" s="25">
        <v>15.383726148796173</v>
      </c>
      <c r="J35" s="26"/>
      <c r="K35" s="23">
        <v>4424.1260000000002</v>
      </c>
      <c r="L35" s="23"/>
      <c r="M35" s="23">
        <v>5499.2114859900003</v>
      </c>
      <c r="N35" s="27"/>
      <c r="O35" s="23">
        <v>-1075.0854859900001</v>
      </c>
    </row>
    <row r="36" spans="1:15" ht="15.95" customHeight="1" x14ac:dyDescent="0.2">
      <c r="A36" s="28">
        <v>1995</v>
      </c>
      <c r="B36" s="23">
        <v>195535.99143694004</v>
      </c>
      <c r="C36" s="23">
        <v>24242.6</v>
      </c>
      <c r="D36" s="23">
        <v>8065.8011697152961</v>
      </c>
      <c r="E36" s="24">
        <v>7.4116350244961779</v>
      </c>
      <c r="F36" s="24">
        <v>1.8355741898029834</v>
      </c>
      <c r="G36" s="24">
        <v>5.4755529971289008</v>
      </c>
      <c r="H36" s="4"/>
      <c r="I36" s="25">
        <v>10.228191988935475</v>
      </c>
      <c r="J36" s="26"/>
      <c r="K36" s="23">
        <v>5491.415</v>
      </c>
      <c r="L36" s="23"/>
      <c r="M36" s="23">
        <v>7732.8924868399999</v>
      </c>
      <c r="N36" s="27"/>
      <c r="O36" s="23">
        <v>-2241.47748684</v>
      </c>
    </row>
    <row r="37" spans="1:15" ht="15.95" customHeight="1" x14ac:dyDescent="0.2">
      <c r="A37" s="29" t="s">
        <v>47</v>
      </c>
      <c r="B37" s="23">
        <v>201009.28972401618</v>
      </c>
      <c r="C37" s="23">
        <v>24689.213</v>
      </c>
      <c r="D37" s="23">
        <v>8141.5835216787254</v>
      </c>
      <c r="E37" s="24">
        <v>2.7991175780071558</v>
      </c>
      <c r="F37" s="24">
        <v>1.8422652685768099</v>
      </c>
      <c r="G37" s="24">
        <v>0.93954342718807027</v>
      </c>
      <c r="H37" s="4"/>
      <c r="I37" s="25">
        <v>11.839995726190701</v>
      </c>
      <c r="J37" s="26"/>
      <c r="K37" s="23">
        <v>5877.6440000000002</v>
      </c>
      <c r="L37" s="23"/>
      <c r="M37" s="23">
        <v>7864.21236856</v>
      </c>
      <c r="N37" s="27"/>
      <c r="O37" s="23">
        <v>-1986.5683685599997</v>
      </c>
    </row>
    <row r="38" spans="1:15" ht="15.95" customHeight="1" x14ac:dyDescent="0.2">
      <c r="A38" s="30" t="s">
        <v>48</v>
      </c>
      <c r="B38" s="23">
        <v>214028.29138905706</v>
      </c>
      <c r="C38" s="23">
        <v>25145.316999999999</v>
      </c>
      <c r="D38" s="23">
        <v>8511.656122253582</v>
      </c>
      <c r="E38" s="24">
        <v>6.4768020348118682</v>
      </c>
      <c r="F38" s="24">
        <v>1.84738168851311</v>
      </c>
      <c r="G38" s="24">
        <v>4.5454485619053315</v>
      </c>
      <c r="H38" s="4"/>
      <c r="I38" s="25">
        <v>6.4630277710961082</v>
      </c>
      <c r="J38" s="26"/>
      <c r="K38" s="23">
        <v>6824.5569612182198</v>
      </c>
      <c r="L38" s="23"/>
      <c r="M38" s="23">
        <v>8535.5365366400001</v>
      </c>
      <c r="N38" s="27"/>
      <c r="O38" s="23">
        <v>-1710.9795754217803</v>
      </c>
    </row>
    <row r="39" spans="1:15" ht="15.95" customHeight="1" x14ac:dyDescent="0.2">
      <c r="A39" s="30" t="s">
        <v>49</v>
      </c>
      <c r="B39" s="23">
        <v>213189.99339258863</v>
      </c>
      <c r="C39" s="23">
        <v>25592.876</v>
      </c>
      <c r="D39" s="23">
        <v>8330.0522142407372</v>
      </c>
      <c r="E39" s="24">
        <v>-0.39171024411098188</v>
      </c>
      <c r="F39" s="24">
        <v>1.7798900685960746</v>
      </c>
      <c r="G39" s="24">
        <v>-2.1336241483887051</v>
      </c>
      <c r="H39" s="4"/>
      <c r="I39" s="25">
        <v>6.0067927382014386</v>
      </c>
      <c r="J39" s="26"/>
      <c r="K39" s="23">
        <v>5756.7748400567434</v>
      </c>
      <c r="L39" s="23"/>
      <c r="M39" s="23">
        <v>8218.7399674699991</v>
      </c>
      <c r="N39" s="27"/>
      <c r="O39" s="23">
        <v>-2461.9651274132557</v>
      </c>
    </row>
    <row r="40" spans="1:15" x14ac:dyDescent="0.2">
      <c r="A40" s="29" t="s">
        <v>50</v>
      </c>
      <c r="B40" s="23">
        <v>216376.74063051416</v>
      </c>
      <c r="C40" s="23">
        <v>26013.829000000002</v>
      </c>
      <c r="D40" s="23">
        <v>8317.7582442982202</v>
      </c>
      <c r="E40" s="24">
        <v>1.4948631856920116</v>
      </c>
      <c r="F40" s="24">
        <v>1.644805374745701</v>
      </c>
      <c r="G40" s="24">
        <v>-0.14751584057924561</v>
      </c>
      <c r="H40" s="4"/>
      <c r="I40" s="25">
        <v>3.72640350747937</v>
      </c>
      <c r="J40" s="26"/>
      <c r="K40" s="23">
        <v>6087.5221989715519</v>
      </c>
      <c r="L40" s="23"/>
      <c r="M40" s="23">
        <v>6710.4845947700005</v>
      </c>
      <c r="N40" s="27"/>
      <c r="O40" s="23">
        <v>-622.9623957984486</v>
      </c>
    </row>
    <row r="41" spans="1:15" x14ac:dyDescent="0.2">
      <c r="A41" s="29" t="s">
        <v>51</v>
      </c>
      <c r="B41" s="23">
        <v>222206.70734869415</v>
      </c>
      <c r="C41" s="23">
        <v>26390.142</v>
      </c>
      <c r="D41" s="23">
        <v>8420.064861670473</v>
      </c>
      <c r="E41" s="24">
        <v>2.6943110749193124</v>
      </c>
      <c r="F41" s="24">
        <v>1.4465882742598097</v>
      </c>
      <c r="G41" s="24">
        <v>1.229930766411087</v>
      </c>
      <c r="H41" s="4"/>
      <c r="I41" s="25">
        <v>3.7342350205499031</v>
      </c>
      <c r="J41" s="26"/>
      <c r="K41" s="23">
        <v>6954.9095083495713</v>
      </c>
      <c r="L41" s="23"/>
      <c r="M41" s="23">
        <v>7357.5712598099999</v>
      </c>
      <c r="N41" s="27"/>
      <c r="O41" s="23">
        <v>-402.6617514604286</v>
      </c>
    </row>
    <row r="42" spans="1:15" x14ac:dyDescent="0.2">
      <c r="A42" s="29" t="s">
        <v>52</v>
      </c>
      <c r="B42" s="23">
        <v>223579.5757506183</v>
      </c>
      <c r="C42" s="23">
        <v>26714.546999999999</v>
      </c>
      <c r="D42" s="23">
        <v>8369.2070747304206</v>
      </c>
      <c r="E42" s="24">
        <f>B42/B41*100-100</f>
        <v>0.61783391613367655</v>
      </c>
      <c r="F42" s="24">
        <v>1.2292658372205807</v>
      </c>
      <c r="G42" s="24">
        <f>D42/D41*100-100</f>
        <v>-0.60400706853891961</v>
      </c>
      <c r="H42" s="4"/>
      <c r="I42" s="25">
        <v>-0.12735152329307331</v>
      </c>
      <c r="J42" s="26"/>
      <c r="K42" s="23">
        <v>7025.7299382182291</v>
      </c>
      <c r="L42" s="23"/>
      <c r="M42" s="23">
        <v>7204.4782255071532</v>
      </c>
      <c r="N42" s="27"/>
      <c r="O42" s="23">
        <v>-178.74828728892408</v>
      </c>
    </row>
    <row r="43" spans="1:15" x14ac:dyDescent="0.2">
      <c r="A43" s="29" t="s">
        <v>53</v>
      </c>
      <c r="B43" s="23">
        <v>235772.94712897876</v>
      </c>
      <c r="C43" s="23">
        <v>26999.084999999999</v>
      </c>
      <c r="D43" s="23">
        <v>8732.6273141841193</v>
      </c>
      <c r="E43" s="24">
        <f t="shared" ref="E43:G61" si="0">B43/B42*100-100</f>
        <v>5.4537053921065706</v>
      </c>
      <c r="F43" s="24">
        <v>1.0651050904962034</v>
      </c>
      <c r="G43" s="24">
        <f t="shared" si="0"/>
        <v>4.3423497137619336</v>
      </c>
      <c r="H43" s="4"/>
      <c r="I43" s="25">
        <v>1.5158400000000016</v>
      </c>
      <c r="J43" s="26"/>
      <c r="K43" s="23">
        <v>7713.9000002489493</v>
      </c>
      <c r="L43" s="23"/>
      <c r="M43" s="23">
        <v>7392.792281</v>
      </c>
      <c r="N43" s="27"/>
      <c r="O43" s="23">
        <v>321.10771924894925</v>
      </c>
    </row>
    <row r="44" spans="1:15" x14ac:dyDescent="0.2">
      <c r="A44" s="29" t="s">
        <v>54</v>
      </c>
      <c r="B44" s="23">
        <v>245592.6137529898</v>
      </c>
      <c r="C44" s="23">
        <v>27254.632000000001</v>
      </c>
      <c r="D44" s="23">
        <v>9011.0412700853849</v>
      </c>
      <c r="E44" s="24">
        <f t="shared" si="0"/>
        <v>4.1648826736000473</v>
      </c>
      <c r="F44" s="24">
        <v>0.94650244628662961</v>
      </c>
      <c r="G44" s="24">
        <f t="shared" si="0"/>
        <v>3.1882038003505215</v>
      </c>
      <c r="H44" s="4"/>
      <c r="I44" s="25">
        <v>2.4837572146376914</v>
      </c>
      <c r="J44" s="26"/>
      <c r="K44" s="23">
        <v>9090.732707160163</v>
      </c>
      <c r="L44" s="23"/>
      <c r="M44" s="23">
        <v>8204.8487672788542</v>
      </c>
      <c r="N44" s="27"/>
      <c r="O44" s="23">
        <v>885.88393988130883</v>
      </c>
    </row>
    <row r="45" spans="1:15" x14ac:dyDescent="0.2">
      <c r="A45" s="29" t="s">
        <v>55</v>
      </c>
      <c r="B45" s="23">
        <v>257769.7862330729</v>
      </c>
      <c r="C45" s="23">
        <v>27492.091</v>
      </c>
      <c r="D45" s="23">
        <v>9376.1433509394719</v>
      </c>
      <c r="E45" s="24">
        <f t="shared" si="0"/>
        <v>4.9582812341134002</v>
      </c>
      <c r="F45" s="24">
        <v>0.87126107591546997</v>
      </c>
      <c r="G45" s="24">
        <f t="shared" si="0"/>
        <v>4.0517191067157086</v>
      </c>
      <c r="H45" s="4"/>
      <c r="I45" s="25">
        <v>3.4810801942885377</v>
      </c>
      <c r="J45" s="26"/>
      <c r="K45" s="23">
        <v>12809.169414004526</v>
      </c>
      <c r="L45" s="23"/>
      <c r="M45" s="23">
        <v>9804.7759800000003</v>
      </c>
      <c r="N45" s="27"/>
      <c r="O45" s="23">
        <v>3004.3934340045253</v>
      </c>
    </row>
    <row r="46" spans="1:15" x14ac:dyDescent="0.2">
      <c r="A46" s="29" t="s">
        <v>56</v>
      </c>
      <c r="B46" s="23">
        <v>273971.15388679114</v>
      </c>
      <c r="C46" s="23">
        <v>27722.342000000001</v>
      </c>
      <c r="D46" s="23">
        <v>9882.6842943785596</v>
      </c>
      <c r="E46" s="24">
        <f t="shared" si="0"/>
        <v>6.2852081659675605</v>
      </c>
      <c r="F46" s="24">
        <v>0.83751723359274877</v>
      </c>
      <c r="G46" s="24">
        <f t="shared" si="0"/>
        <v>5.4024445284140512</v>
      </c>
      <c r="H46" s="4"/>
      <c r="I46" s="25">
        <v>1.4942875072240724</v>
      </c>
      <c r="J46" s="26"/>
      <c r="K46" s="23">
        <v>17367.684267048156</v>
      </c>
      <c r="L46" s="23"/>
      <c r="M46" s="23">
        <v>12081.608791000001</v>
      </c>
      <c r="N46" s="27"/>
      <c r="O46" s="23">
        <v>5286.0754760481559</v>
      </c>
    </row>
    <row r="47" spans="1:15" x14ac:dyDescent="0.2">
      <c r="A47" s="29" t="s">
        <v>57</v>
      </c>
      <c r="B47" s="23">
        <v>294597.8308104286</v>
      </c>
      <c r="C47" s="23">
        <v>27934.784</v>
      </c>
      <c r="D47" s="23">
        <v>10545.914040732465</v>
      </c>
      <c r="E47" s="24">
        <f t="shared" si="0"/>
        <v>7.5287768916579836</v>
      </c>
      <c r="F47" s="24">
        <f t="shared" si="0"/>
        <v>0.76632053669925426</v>
      </c>
      <c r="G47" s="24">
        <f t="shared" si="0"/>
        <v>6.7110283663635926</v>
      </c>
      <c r="H47" s="4"/>
      <c r="I47" s="25">
        <v>1.1374579472780653</v>
      </c>
      <c r="J47" s="26"/>
      <c r="K47" s="23">
        <v>23830.14724483831</v>
      </c>
      <c r="L47" s="23"/>
      <c r="M47" s="23">
        <v>14844.082095000002</v>
      </c>
      <c r="N47" s="27"/>
      <c r="O47" s="23">
        <v>8986.0651498383086</v>
      </c>
    </row>
    <row r="48" spans="1:15" x14ac:dyDescent="0.2">
      <c r="A48" s="29" t="s">
        <v>58</v>
      </c>
      <c r="B48" s="23">
        <v>319693</v>
      </c>
      <c r="C48" s="23">
        <v>28122.157999999999</v>
      </c>
      <c r="D48" s="23">
        <f>B48/C48*1000</f>
        <v>11368.010947097304</v>
      </c>
      <c r="E48" s="24">
        <f t="shared" si="0"/>
        <v>8.5184500919560264</v>
      </c>
      <c r="F48" s="24">
        <f t="shared" si="0"/>
        <v>0.67075514169002304</v>
      </c>
      <c r="G48" s="24">
        <f t="shared" si="0"/>
        <v>7.7954068579506668</v>
      </c>
      <c r="H48" s="4"/>
      <c r="I48" s="25">
        <v>3.9276793250174364</v>
      </c>
      <c r="J48" s="26"/>
      <c r="K48" s="23">
        <v>28094.019126088009</v>
      </c>
      <c r="L48" s="23"/>
      <c r="M48" s="23">
        <v>19590.521779000002</v>
      </c>
      <c r="N48" s="23"/>
      <c r="O48" s="23">
        <v>8503.4973470880068</v>
      </c>
    </row>
    <row r="49" spans="1:15" x14ac:dyDescent="0.2">
      <c r="A49" s="29" t="s">
        <v>59</v>
      </c>
      <c r="B49" s="23">
        <v>348846.06464978459</v>
      </c>
      <c r="C49" s="23">
        <v>28300.371999999999</v>
      </c>
      <c r="D49" s="23">
        <f t="shared" ref="D49:D63" si="1">B49/C49*1000</f>
        <v>12326.554034335117</v>
      </c>
      <c r="E49" s="24">
        <f t="shared" si="0"/>
        <v>9.1190813217006905</v>
      </c>
      <c r="F49" s="24">
        <f t="shared" si="0"/>
        <v>0.63371381385452707</v>
      </c>
      <c r="G49" s="24">
        <f t="shared" si="0"/>
        <v>8.4319331824936938</v>
      </c>
      <c r="H49" s="4"/>
      <c r="I49" s="25">
        <v>6.6502076560607435</v>
      </c>
      <c r="J49" s="26"/>
      <c r="K49" s="23">
        <v>31018.479629195266</v>
      </c>
      <c r="L49" s="23"/>
      <c r="M49" s="23">
        <v>28449.181869</v>
      </c>
      <c r="N49" s="23"/>
      <c r="O49" s="23">
        <v>2569.2977601952662</v>
      </c>
    </row>
    <row r="50" spans="1:15" x14ac:dyDescent="0.2">
      <c r="A50" s="29" t="s">
        <v>60</v>
      </c>
      <c r="B50" s="23">
        <v>352670.0545001413</v>
      </c>
      <c r="C50" s="23">
        <v>28485.319</v>
      </c>
      <c r="D50" s="23">
        <f t="shared" si="1"/>
        <v>12380.76549187114</v>
      </c>
      <c r="E50" s="24">
        <f t="shared" si="0"/>
        <v>1.0961825968126391</v>
      </c>
      <c r="F50" s="24">
        <f t="shared" si="0"/>
        <v>0.65351437783220945</v>
      </c>
      <c r="G50" s="24">
        <f t="shared" si="0"/>
        <v>0.43979410129561813</v>
      </c>
      <c r="H50" s="4"/>
      <c r="I50" s="25">
        <v>0.24531631047595681</v>
      </c>
      <c r="J50" s="26"/>
      <c r="K50" s="23">
        <v>27070.51963887288</v>
      </c>
      <c r="L50" s="23"/>
      <c r="M50" s="23">
        <v>21010.687576</v>
      </c>
      <c r="N50" s="23"/>
      <c r="O50" s="23">
        <v>6059.8320628728798</v>
      </c>
    </row>
    <row r="51" spans="1:15" x14ac:dyDescent="0.2">
      <c r="A51" s="29" t="s">
        <v>61</v>
      </c>
      <c r="B51" s="23">
        <v>382063.71951305866</v>
      </c>
      <c r="C51" s="23">
        <v>28692.915000000001</v>
      </c>
      <c r="D51" s="23">
        <f t="shared" si="1"/>
        <v>13315.611868402309</v>
      </c>
      <c r="E51" s="24">
        <f t="shared" si="0"/>
        <v>8.3346075567937419</v>
      </c>
      <c r="F51" s="24">
        <f t="shared" si="0"/>
        <v>0.72878242999490794</v>
      </c>
      <c r="G51" s="24">
        <f t="shared" si="0"/>
        <v>7.5507962504011772</v>
      </c>
      <c r="H51" s="4"/>
      <c r="I51" s="25">
        <v>2.0764459847493697</v>
      </c>
      <c r="J51" s="26"/>
      <c r="K51" s="23">
        <v>35803.08081459505</v>
      </c>
      <c r="L51" s="23"/>
      <c r="M51" s="23">
        <v>28815.319466000001</v>
      </c>
      <c r="N51" s="23"/>
      <c r="O51" s="23">
        <v>6987.7613485950496</v>
      </c>
    </row>
    <row r="52" spans="1:15" x14ac:dyDescent="0.2">
      <c r="A52" s="29" t="s">
        <v>62</v>
      </c>
      <c r="B52" s="23">
        <v>406228.02286958776</v>
      </c>
      <c r="C52" s="23">
        <v>28905.724999999999</v>
      </c>
      <c r="D52" s="23">
        <f t="shared" si="1"/>
        <v>14053.549006973109</v>
      </c>
      <c r="E52" s="24">
        <f t="shared" si="0"/>
        <v>6.3246788748553655</v>
      </c>
      <c r="F52" s="24">
        <f t="shared" si="0"/>
        <v>0.74168135234778276</v>
      </c>
      <c r="G52" s="24">
        <f t="shared" si="0"/>
        <v>5.5418943257268722</v>
      </c>
      <c r="H52" s="4"/>
      <c r="I52" s="25">
        <v>4.7384208424835208</v>
      </c>
      <c r="J52" s="26"/>
      <c r="K52" s="23">
        <v>46375.961553879402</v>
      </c>
      <c r="L52" s="23"/>
      <c r="M52" s="23">
        <v>37151.5216</v>
      </c>
      <c r="N52" s="23"/>
      <c r="O52" s="23">
        <v>9224.4399538794096</v>
      </c>
    </row>
    <row r="53" spans="1:15" x14ac:dyDescent="0.2">
      <c r="A53" s="29" t="s">
        <v>63</v>
      </c>
      <c r="B53" s="23">
        <v>431180.18312591256</v>
      </c>
      <c r="C53" s="23">
        <v>29113.162</v>
      </c>
      <c r="D53" s="23">
        <f t="shared" si="1"/>
        <v>14810.48960349661</v>
      </c>
      <c r="E53" s="24">
        <f t="shared" si="0"/>
        <v>6.1424025058791187</v>
      </c>
      <c r="F53" s="24">
        <f t="shared" si="0"/>
        <v>0.71763292565746895</v>
      </c>
      <c r="G53" s="24">
        <f t="shared" si="0"/>
        <v>5.386117030992807</v>
      </c>
      <c r="H53" s="4"/>
      <c r="I53" s="25">
        <v>2.6493688807158264</v>
      </c>
      <c r="J53" s="26"/>
      <c r="K53" s="23">
        <v>47410.606681360718</v>
      </c>
      <c r="L53" s="23"/>
      <c r="M53" s="23">
        <v>41013.575953793108</v>
      </c>
      <c r="N53" s="23"/>
      <c r="O53" s="23">
        <v>6397.0307275676096</v>
      </c>
    </row>
    <row r="54" spans="1:15" x14ac:dyDescent="0.2">
      <c r="A54" s="29" t="s">
        <v>64</v>
      </c>
      <c r="B54" s="23">
        <v>456411.72448925948</v>
      </c>
      <c r="C54" s="23">
        <v>29341.346000000001</v>
      </c>
      <c r="D54" s="23">
        <f t="shared" si="1"/>
        <v>15555.241551947189</v>
      </c>
      <c r="E54" s="24">
        <f t="shared" si="0"/>
        <v>5.851739562896114</v>
      </c>
      <c r="F54" s="24">
        <f t="shared" si="0"/>
        <v>0.78378295013095567</v>
      </c>
      <c r="G54" s="24">
        <f t="shared" si="0"/>
        <v>5.0285437442577887</v>
      </c>
      <c r="H54" s="4"/>
      <c r="I54" s="25">
        <v>2.859681155792245</v>
      </c>
      <c r="J54" s="26"/>
      <c r="K54" s="23">
        <v>42860.636594149364</v>
      </c>
      <c r="L54" s="23"/>
      <c r="M54" s="23">
        <v>42351.823524213512</v>
      </c>
      <c r="N54" s="23"/>
      <c r="O54" s="23">
        <f>K54-M54</f>
        <v>508.81306993585167</v>
      </c>
    </row>
    <row r="55" spans="1:15" x14ac:dyDescent="0.2">
      <c r="A55" s="29" t="s">
        <v>65</v>
      </c>
      <c r="B55" s="23">
        <v>467291.17633202998</v>
      </c>
      <c r="C55" s="23">
        <v>29616.414000000001</v>
      </c>
      <c r="D55" s="23">
        <f t="shared" si="1"/>
        <v>15778.11467424888</v>
      </c>
      <c r="E55" s="24">
        <f t="shared" si="0"/>
        <v>2.3836924555224783</v>
      </c>
      <c r="F55" s="24">
        <f t="shared" si="0"/>
        <v>0.93747573816142449</v>
      </c>
      <c r="G55" s="24">
        <f t="shared" si="0"/>
        <v>1.4327847083402787</v>
      </c>
      <c r="H55" s="4"/>
      <c r="I55" s="25">
        <v>3.2240611887172719</v>
      </c>
      <c r="J55" s="26"/>
      <c r="K55" s="23">
        <v>39532.682886367154</v>
      </c>
      <c r="L55" s="23"/>
      <c r="M55" s="23">
        <v>41037.789369516002</v>
      </c>
      <c r="N55" s="23"/>
      <c r="O55" s="23">
        <f t="shared" ref="O55:O63" si="2">K55-M55</f>
        <v>-1505.1064831488475</v>
      </c>
    </row>
    <row r="56" spans="1:15" x14ac:dyDescent="0.2">
      <c r="A56" s="29" t="s">
        <v>66</v>
      </c>
      <c r="B56" s="23">
        <v>482486.51694321085</v>
      </c>
      <c r="C56" s="23">
        <v>29964.499</v>
      </c>
      <c r="D56" s="23">
        <f t="shared" si="1"/>
        <v>16101.938395272715</v>
      </c>
      <c r="E56" s="24">
        <f t="shared" si="0"/>
        <v>3.2517927538147973</v>
      </c>
      <c r="F56" s="24">
        <f t="shared" si="0"/>
        <v>1.1753110960698905</v>
      </c>
      <c r="G56" s="24">
        <f t="shared" si="0"/>
        <v>2.0523600424348558</v>
      </c>
      <c r="H56" s="4"/>
      <c r="I56" s="25">
        <v>4.3979285416694296</v>
      </c>
      <c r="J56" s="26"/>
      <c r="K56" s="23">
        <v>34414.354525306175</v>
      </c>
      <c r="L56" s="23"/>
      <c r="M56" s="23">
        <v>37326.428938103403</v>
      </c>
      <c r="N56" s="23"/>
      <c r="O56" s="23">
        <f t="shared" si="2"/>
        <v>-2912.0744127972284</v>
      </c>
    </row>
    <row r="57" spans="1:15" x14ac:dyDescent="0.2">
      <c r="A57" s="31">
        <v>2016</v>
      </c>
      <c r="B57" s="23">
        <v>501563.52608166251</v>
      </c>
      <c r="C57" s="23">
        <v>30422.830999999998</v>
      </c>
      <c r="D57" s="23">
        <f t="shared" si="1"/>
        <v>16486.418574315536</v>
      </c>
      <c r="E57" s="24">
        <f t="shared" si="0"/>
        <v>3.9538947656639039</v>
      </c>
      <c r="F57" s="24">
        <f t="shared" si="0"/>
        <v>1.5295833913325083</v>
      </c>
      <c r="G57" s="24">
        <f t="shared" si="0"/>
        <v>2.3877881631673574</v>
      </c>
      <c r="H57" s="4"/>
      <c r="I57" s="25">
        <v>3.2348819503701236</v>
      </c>
      <c r="J57" s="26"/>
      <c r="K57" s="23">
        <v>37081.738042331854</v>
      </c>
      <c r="L57" s="23"/>
      <c r="M57" s="23">
        <v>35124.038086642438</v>
      </c>
      <c r="N57" s="23"/>
      <c r="O57" s="23">
        <f t="shared" si="2"/>
        <v>1957.6999556894152</v>
      </c>
    </row>
    <row r="58" spans="1:15" x14ac:dyDescent="0.2">
      <c r="A58" s="31" t="s">
        <v>67</v>
      </c>
      <c r="B58" s="23">
        <v>514215</v>
      </c>
      <c r="C58" s="23">
        <v>30973.991999999998</v>
      </c>
      <c r="D58" s="23">
        <f t="shared" si="1"/>
        <v>16601.508775491387</v>
      </c>
      <c r="E58" s="24">
        <f t="shared" si="0"/>
        <v>2.5224070851351428</v>
      </c>
      <c r="F58" s="24">
        <f t="shared" si="0"/>
        <v>1.8116690060829654</v>
      </c>
      <c r="G58" s="24">
        <f t="shared" si="0"/>
        <v>0.6980909811131113</v>
      </c>
      <c r="H58" s="4"/>
      <c r="I58" s="25">
        <v>1.3648558837145399</v>
      </c>
      <c r="J58" s="26"/>
      <c r="K58" s="23">
        <v>45421.593444473634</v>
      </c>
      <c r="L58" s="23"/>
      <c r="M58" s="23">
        <v>38717.71518913145</v>
      </c>
      <c r="N58" s="23"/>
      <c r="O58" s="23">
        <f t="shared" si="2"/>
        <v>6703.8782553421843</v>
      </c>
    </row>
    <row r="59" spans="1:15" x14ac:dyDescent="0.2">
      <c r="A59" s="29" t="s">
        <v>68</v>
      </c>
      <c r="B59" s="23">
        <v>534626</v>
      </c>
      <c r="C59" s="23">
        <v>31562.13</v>
      </c>
      <c r="D59" s="23">
        <f t="shared" si="1"/>
        <v>16938.844114766653</v>
      </c>
      <c r="E59" s="24">
        <f t="shared" si="0"/>
        <v>3.9693513413649981</v>
      </c>
      <c r="F59" s="24">
        <f t="shared" si="0"/>
        <v>1.8988123971879389</v>
      </c>
      <c r="G59" s="24">
        <f t="shared" si="0"/>
        <v>2.031955913388245</v>
      </c>
      <c r="H59" s="4"/>
      <c r="I59" s="25">
        <v>2.1925231538681902</v>
      </c>
      <c r="J59" s="26"/>
      <c r="K59" s="23">
        <v>49066.475807756186</v>
      </c>
      <c r="L59" s="23"/>
      <c r="M59" s="23">
        <v>41865.579926424849</v>
      </c>
      <c r="N59" s="23"/>
      <c r="O59" s="23">
        <f t="shared" si="2"/>
        <v>7200.8958813313366</v>
      </c>
    </row>
    <row r="60" spans="1:15" x14ac:dyDescent="0.2">
      <c r="A60" s="29" t="s">
        <v>69</v>
      </c>
      <c r="B60" s="23">
        <v>546605</v>
      </c>
      <c r="C60" s="23">
        <v>32131.4</v>
      </c>
      <c r="D60" s="23">
        <f t="shared" si="1"/>
        <v>17011.55256229109</v>
      </c>
      <c r="E60" s="24">
        <f t="shared" si="0"/>
        <v>2.2406317687504895</v>
      </c>
      <c r="F60" s="24">
        <f t="shared" si="0"/>
        <v>1.8036488665372161</v>
      </c>
      <c r="G60" s="24">
        <f t="shared" si="0"/>
        <v>0.42924090352217092</v>
      </c>
      <c r="H60" s="4"/>
      <c r="I60" s="25">
        <v>1.90009157916242</v>
      </c>
      <c r="J60" s="26"/>
      <c r="K60" s="23">
        <v>47980.454816938785</v>
      </c>
      <c r="L60" s="23"/>
      <c r="M60" s="23">
        <v>41101.17158355243</v>
      </c>
      <c r="N60" s="23"/>
      <c r="O60" s="23">
        <f t="shared" si="2"/>
        <v>6879.2832333863553</v>
      </c>
    </row>
    <row r="61" spans="1:15" x14ac:dyDescent="0.2">
      <c r="A61" s="29" t="s">
        <v>70</v>
      </c>
      <c r="B61" s="23">
        <v>486737</v>
      </c>
      <c r="C61" s="23">
        <v>32625.948</v>
      </c>
      <c r="D61" s="23">
        <f t="shared" si="1"/>
        <v>14918.708262515467</v>
      </c>
      <c r="E61" s="24">
        <f t="shared" si="0"/>
        <v>-10.952698932501534</v>
      </c>
      <c r="F61" s="24">
        <f t="shared" si="0"/>
        <v>1.5391423965342312</v>
      </c>
      <c r="G61" s="24">
        <f t="shared" si="0"/>
        <v>-12.302488512510948</v>
      </c>
      <c r="H61" s="4"/>
      <c r="I61" s="25">
        <v>1.97323222946076</v>
      </c>
      <c r="J61" s="26"/>
      <c r="K61" s="23">
        <v>42825.601105662805</v>
      </c>
      <c r="L61" s="23"/>
      <c r="M61" s="23">
        <v>34723.999963999995</v>
      </c>
      <c r="N61" s="32"/>
      <c r="O61" s="23">
        <f t="shared" si="2"/>
        <v>8101.6011416628098</v>
      </c>
    </row>
    <row r="62" spans="1:15" x14ac:dyDescent="0.2">
      <c r="A62" s="29" t="s">
        <v>71</v>
      </c>
      <c r="B62" s="23">
        <v>551714</v>
      </c>
      <c r="C62" s="23">
        <v>33035.303999999996</v>
      </c>
      <c r="D62" s="23">
        <f t="shared" si="1"/>
        <v>16700.739306046649</v>
      </c>
      <c r="E62" s="24">
        <f t="shared" ref="E62:G63" si="3">B62/B61*100-100</f>
        <v>13.349509077797663</v>
      </c>
      <c r="F62" s="24">
        <f t="shared" si="3"/>
        <v>1.2546945762311452</v>
      </c>
      <c r="G62" s="24">
        <f t="shared" si="3"/>
        <v>11.944941962627482</v>
      </c>
      <c r="H62" s="4"/>
      <c r="I62" s="25">
        <v>6.43038716340725</v>
      </c>
      <c r="J62" s="26"/>
      <c r="K62" s="23">
        <v>62966.848102833741</v>
      </c>
      <c r="L62" s="23"/>
      <c r="M62" s="23">
        <v>47990.302615000001</v>
      </c>
      <c r="N62" s="32"/>
      <c r="O62" s="23">
        <f t="shared" si="2"/>
        <v>14976.54548783374</v>
      </c>
    </row>
    <row r="63" spans="1:15" x14ac:dyDescent="0.2">
      <c r="A63" s="29" t="s">
        <v>72</v>
      </c>
      <c r="B63" s="23">
        <v>566514.45399999991</v>
      </c>
      <c r="C63" s="23">
        <v>33396.697999999997</v>
      </c>
      <c r="D63" s="23">
        <f t="shared" si="1"/>
        <v>16963.187618129192</v>
      </c>
      <c r="E63" s="24">
        <f t="shared" si="3"/>
        <v>2.6826315808552863</v>
      </c>
      <c r="F63" s="24">
        <f t="shared" si="3"/>
        <v>1.0939629918344451</v>
      </c>
      <c r="G63" s="24">
        <f t="shared" si="3"/>
        <v>1.5714772099192089</v>
      </c>
      <c r="H63" s="4"/>
      <c r="I63" s="25">
        <v>8.4591620000000098</v>
      </c>
      <c r="J63" s="26"/>
      <c r="K63" s="23">
        <v>66235.360320869251</v>
      </c>
      <c r="L63" s="23"/>
      <c r="M63" s="23">
        <v>55902.101244999998</v>
      </c>
      <c r="N63" s="32"/>
      <c r="O63" s="23">
        <f t="shared" si="2"/>
        <v>10333.259075869253</v>
      </c>
    </row>
    <row r="64" spans="1:15" ht="9.9499999999999993" customHeight="1" thickBo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15" x14ac:dyDescent="0.2">
      <c r="A65" s="4" t="s">
        <v>73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">
      <c r="A66" s="4" t="s">
        <v>74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5" x14ac:dyDescent="0.2">
      <c r="A67" s="4" t="s">
        <v>75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5" x14ac:dyDescent="0.2">
      <c r="A68" s="4" t="s">
        <v>76</v>
      </c>
      <c r="B68" s="4"/>
      <c r="E68" s="4"/>
      <c r="F68" s="4"/>
      <c r="G68" s="4"/>
      <c r="H68" s="4"/>
      <c r="I68" s="4"/>
      <c r="J68" s="4"/>
      <c r="K68" s="4"/>
      <c r="L68" s="4"/>
      <c r="M68" s="4"/>
    </row>
    <row r="69" spans="1:15" x14ac:dyDescent="0.2">
      <c r="A69" s="4" t="s">
        <v>77</v>
      </c>
      <c r="B69" s="4"/>
      <c r="C69" s="4"/>
      <c r="F69" s="4"/>
      <c r="G69" s="4"/>
      <c r="H69" s="4"/>
      <c r="I69" s="4"/>
      <c r="J69" s="4"/>
      <c r="K69" s="4"/>
      <c r="L69" s="4"/>
      <c r="M69" s="4"/>
      <c r="N69" s="34"/>
      <c r="O69" s="35"/>
    </row>
    <row r="70" spans="1:15" x14ac:dyDescent="0.2">
      <c r="A70" s="4" t="s">
        <v>78</v>
      </c>
      <c r="B70" s="4"/>
      <c r="C70" s="4"/>
      <c r="D70" s="22"/>
      <c r="E70" s="36"/>
      <c r="F70" s="36"/>
      <c r="G70" s="36"/>
      <c r="H70" s="4"/>
      <c r="I70" s="4"/>
      <c r="J70" s="4"/>
      <c r="K70" s="4"/>
      <c r="L70" s="4"/>
      <c r="M70" s="4"/>
      <c r="O70" s="35"/>
    </row>
    <row r="71" spans="1:15" x14ac:dyDescent="0.2">
      <c r="A71" s="4" t="s">
        <v>79</v>
      </c>
      <c r="C71" s="37"/>
      <c r="D71" s="22"/>
      <c r="E71" s="36"/>
      <c r="G71" s="36"/>
      <c r="M71" s="4"/>
    </row>
    <row r="72" spans="1:15" x14ac:dyDescent="0.2">
      <c r="A72" s="4" t="s">
        <v>80</v>
      </c>
      <c r="C72" s="37"/>
      <c r="D72" s="28"/>
      <c r="E72" s="36"/>
      <c r="G72" s="36"/>
      <c r="M72" s="4"/>
      <c r="O72" s="38"/>
    </row>
    <row r="73" spans="1:15" ht="15.75" x14ac:dyDescent="0.25">
      <c r="C73" s="37"/>
      <c r="D73" s="29"/>
      <c r="E73" s="36"/>
      <c r="G73" s="36"/>
      <c r="M73" s="4"/>
      <c r="N73" s="39"/>
      <c r="O73" s="40"/>
    </row>
    <row r="74" spans="1:15" x14ac:dyDescent="0.2">
      <c r="O74" s="38"/>
    </row>
    <row r="75" spans="1:15" x14ac:dyDescent="0.2">
      <c r="O75" s="38"/>
    </row>
    <row r="76" spans="1:15" x14ac:dyDescent="0.2">
      <c r="O76" s="38"/>
    </row>
    <row r="77" spans="1:15" ht="15.75" x14ac:dyDescent="0.25">
      <c r="N77" s="39"/>
      <c r="O77" s="40"/>
    </row>
    <row r="79" spans="1:15" x14ac:dyDescent="0.2">
      <c r="N79" s="34"/>
      <c r="O79" s="38"/>
    </row>
    <row r="80" spans="1:15" x14ac:dyDescent="0.2">
      <c r="O80" s="38"/>
    </row>
    <row r="81" spans="14:15" x14ac:dyDescent="0.2">
      <c r="O81" s="38"/>
    </row>
    <row r="82" spans="14:15" x14ac:dyDescent="0.2">
      <c r="O82" s="38"/>
    </row>
    <row r="83" spans="14:15" ht="15.75" x14ac:dyDescent="0.25">
      <c r="N83" s="39"/>
      <c r="O83" s="40"/>
    </row>
    <row r="85" spans="14:15" x14ac:dyDescent="0.2">
      <c r="N85" s="34"/>
      <c r="O85" s="38"/>
    </row>
    <row r="86" spans="14:15" x14ac:dyDescent="0.2">
      <c r="O86" s="38"/>
    </row>
    <row r="87" spans="14:15" x14ac:dyDescent="0.2">
      <c r="O87" s="38"/>
    </row>
    <row r="88" spans="14:15" x14ac:dyDescent="0.2">
      <c r="O88" s="38"/>
    </row>
    <row r="89" spans="14:15" ht="15.75" x14ac:dyDescent="0.25">
      <c r="N89" s="39"/>
      <c r="O89" s="40"/>
    </row>
    <row r="91" spans="14:15" x14ac:dyDescent="0.2">
      <c r="N91" s="34"/>
      <c r="O91" s="38"/>
    </row>
    <row r="92" spans="14:15" x14ac:dyDescent="0.2">
      <c r="O92" s="38"/>
    </row>
    <row r="93" spans="14:15" x14ac:dyDescent="0.2">
      <c r="O93" s="38"/>
    </row>
    <row r="94" spans="14:15" x14ac:dyDescent="0.2">
      <c r="O94" s="38"/>
    </row>
    <row r="95" spans="14:15" ht="15.75" x14ac:dyDescent="0.25">
      <c r="N95" s="39"/>
      <c r="O95" s="40"/>
    </row>
  </sheetData>
  <mergeCells count="1">
    <mergeCell ref="D7:D8"/>
  </mergeCells>
  <printOptions horizontalCentered="1" verticalCentered="1"/>
  <pageMargins left="0" right="0" top="0" bottom="0" header="0.31496062992125984" footer="0.31496062992125984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1b</vt:lpstr>
      <vt:lpstr>'1b'!Área_de_impresión</vt:lpstr>
      <vt:lpstr>'1b'!Print_Area</vt:lpstr>
      <vt:lpstr>'1b'!Print_Titles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2023-05-06T00:12:10Z</dcterms:created>
  <dcterms:modified xsi:type="dcterms:W3CDTF">2023-05-06T00:12:11Z</dcterms:modified>
</cp:coreProperties>
</file>