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sers\2150\Downloads\"/>
    </mc:Choice>
  </mc:AlternateContent>
  <bookViews>
    <workbookView xWindow="0" yWindow="0" windowWidth="20490" windowHeight="7155"/>
  </bookViews>
  <sheets>
    <sheet name="6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G7" hidden="1">#REF!</definedName>
    <definedName name="___________G7" hidden="1">#REF!</definedName>
    <definedName name="__________G7" hidden="1">#REF!</definedName>
    <definedName name="_________G7" hidden="1">#REF!</definedName>
    <definedName name="________G7" hidden="1">#REF!</definedName>
    <definedName name="_______G7" hidden="1">#REF!</definedName>
    <definedName name="______G7" hidden="1">#REF!</definedName>
    <definedName name="_____G7" hidden="1">#REF!</definedName>
    <definedName name="____G7" hidden="1">#REF!</definedName>
    <definedName name="___G7" hidden="1">#REF!</definedName>
    <definedName name="__123Graph_A" hidden="1">#REF!</definedName>
    <definedName name="__123Graph_AGRAF" hidden="1">#REF!</definedName>
    <definedName name="__123Graph_B" hidden="1">[1]ipm90!#REF!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2__123Graph_ACHART_1" hidden="1">[2]Hoja3!$J$368:$J$408</definedName>
    <definedName name="__3__123Graph_XCHART_1" hidden="1">[2]Hoja3!$A$368:$A$408</definedName>
    <definedName name="__G7" hidden="1">#REF!</definedName>
    <definedName name="__xlfn.IFERROR" hidden="1">#NAME?</definedName>
    <definedName name="_1__123Graph_ACHART_1" hidden="1">[3]Hoja3!$J$368:$J$408</definedName>
    <definedName name="_10__123Graph_BGráfico_1A" hidden="1">[4]HIERRO!$B$49:$D$49</definedName>
    <definedName name="_11__123Graph_CCHART_1" hidden="1">[5]EST_PB!$B$19:$D$19</definedName>
    <definedName name="_12__123Graph_CGráfico_1A" hidden="1">[4]HIERRO!$B$51:$D$51</definedName>
    <definedName name="_123Grapg_B_nuevo" hidden="1">[6]ipm90!#REF!</definedName>
    <definedName name="_13__123Graph_DGráfico_1A" hidden="1">[4]HIERRO!$B$53:$D$53</definedName>
    <definedName name="_14__123Graph_EGráfico_1A" hidden="1">[4]HIERRO!$B$53:$D$53</definedName>
    <definedName name="_15__123Graph_FGráfico_1A" hidden="1">[7]HIERRO!#REF!</definedName>
    <definedName name="_16__123Graph_LBL_ACHART_1" hidden="1">[4]COTIZAC!$B$6:$B$11</definedName>
    <definedName name="_17__123Graph_LBL_ACHART_2" hidden="1">[4]COTIZAC!$D$6:$D$11</definedName>
    <definedName name="_18__123Graph_LBL_ACHART_3" hidden="1">[4]COTIZAC!$C$6:$C$11</definedName>
    <definedName name="_19__123Graph_LBL_ACHART_4" hidden="1">[4]COTIZAC!$F$6:$F$11</definedName>
    <definedName name="_2__123Graph_ACHART_1" hidden="1">[2]Hoja3!$J$368:$J$408</definedName>
    <definedName name="_2__123Graph_ACHART_2" hidden="1">[4]COTIZAC!$D$6:$D$11</definedName>
    <definedName name="_2__123Graph_XCHART_1" hidden="1">[3]Hoja3!$A$368:$A$408</definedName>
    <definedName name="_20__123Graph_LBL_ACHART_5" hidden="1">[4]COTIZAC!$E$6:$E$11</definedName>
    <definedName name="_21__123Graph_LBL_ACHART_6" hidden="1">[4]COTIZAC!$G$6:$G$11</definedName>
    <definedName name="_22__123Graph_LBL_ACHART_7" hidden="1">[4]COTIZAC!$H$6:$H$12</definedName>
    <definedName name="_23__123Graph_XCHART_1" hidden="1">[4]COTIZAC!$A$6:$A$11</definedName>
    <definedName name="_24__123Graph_XCHART_2" hidden="1">[4]COTIZAC!$A$6:$A$11</definedName>
    <definedName name="_25__123Graph_XCHART_3" hidden="1">[4]COTIZAC!$A$6:$A$11</definedName>
    <definedName name="_26__123Graph_XCHART_4" hidden="1">[4]COTIZAC!$A$6:$A$11</definedName>
    <definedName name="_27__123Graph_XCHART_5" hidden="1">[4]COTIZAC!$A$6:$A$11</definedName>
    <definedName name="_28__123Graph_XCHART_6" hidden="1">[4]COTIZAC!$A$6:$A$11</definedName>
    <definedName name="_29__123Graph_XCHART_7" hidden="1">[4]COTIZAC!$A$6:$A$12</definedName>
    <definedName name="_3__123Graph_ACHART_1" hidden="1">[2]Hoja3!$J$368:$J$408</definedName>
    <definedName name="_3__123Graph_ACHART_3" hidden="1">[4]COTIZAC!$C$6:$C$11</definedName>
    <definedName name="_3__123Graph_XCHART_1" hidden="1">[2]Hoja3!$A$368:$A$408</definedName>
    <definedName name="_30__123Graph_XGráfico_1A" hidden="1">[7]HIERRO!#REF!</definedName>
    <definedName name="_4__123Graph_ACHART_1" hidden="1">[2]Hoja3!$J$368:$J$408</definedName>
    <definedName name="_4__123Graph_ACHART_4" hidden="1">[4]COTIZAC!$F$6:$F$11</definedName>
    <definedName name="_4__123Graph_XCHART_1" hidden="1">[2]Hoja3!$A$368:$A$408</definedName>
    <definedName name="_5__123Graph_ACHART_5" hidden="1">[4]COTIZAC!$E$6:$E$11</definedName>
    <definedName name="_5__123Graph_XCHART_1" hidden="1">[2]Hoja3!$A$368:$A$408</definedName>
    <definedName name="_6__123Graph_ACHART_6" hidden="1">[4]COTIZAC!$G$6:$G$11</definedName>
    <definedName name="_7__123Graph_ACHART_7" hidden="1">[4]COTIZAC!$H$6:$H$12</definedName>
    <definedName name="_8__123Graph_AGráfico_1A" hidden="1">[4]HIERRO!$B$47:$D$47</definedName>
    <definedName name="_9__123Graph_BCHART_1" hidden="1">[5]EST_PB!$B$18:$D$18</definedName>
    <definedName name="_Fill" hidden="1">#REF!</definedName>
    <definedName name="_G7" hidden="1">#REF!</definedName>
    <definedName name="_Key1" hidden="1">[8]Data!#REF!</definedName>
    <definedName name="_key2" hidden="1">[8]Data!#REF!</definedName>
    <definedName name="_MatInverse_In" hidden="1">[9]Asfalto!$T$7:$U$8</definedName>
    <definedName name="_MatInverse_Out" hidden="1">[9]Asfalto!$T$10:$T$10</definedName>
    <definedName name="_MatMult_A" hidden="1">[9]Asfalto!$T$10:$U$11</definedName>
    <definedName name="_MatMult_AxB" hidden="1">[9]Asfalto!$V$7:$V$7</definedName>
    <definedName name="_MatMult_B" hidden="1">[9]Asfalto!$W$7:$W$8</definedName>
    <definedName name="_Order1" hidden="1">255</definedName>
    <definedName name="_Order2" hidden="1">255</definedName>
    <definedName name="_Sort" hidden="1">#REF!</definedName>
    <definedName name="a" hidden="1">#REF!</definedName>
    <definedName name="abc" hidden="1">[6]ipm90!#REF!</definedName>
    <definedName name="AJUSTADOS" hidden="1">[7]HIERRO!#REF!</definedName>
    <definedName name="asas" hidden="1">{"'Hoja HTML'!$A$3:$H$58"}</definedName>
    <definedName name="asdljfbubw" hidden="1">#REF!</definedName>
    <definedName name="asDSADASD" hidden="1">#REF!</definedName>
    <definedName name="avbsf" hidden="1">#REF!</definedName>
    <definedName name="BLHPPP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v" hidden="1">#REF!</definedName>
    <definedName name="cartera" hidden="1">255</definedName>
    <definedName name="d" hidden="1">#REF!</definedName>
    <definedName name="dasdsd" hidden="1">#REF!</definedName>
    <definedName name="ddadf" hidden="1">#REF!</definedName>
    <definedName name="detgrfh." hidden="1">#REF!</definedName>
    <definedName name="Dpollo" hidden="1">0</definedName>
    <definedName name="eije" hidden="1">#REF!</definedName>
    <definedName name="erywe" hidden="1">#REF!</definedName>
    <definedName name="etle" hidden="1">#REF!</definedName>
    <definedName name="fee" hidden="1">#REF!</definedName>
    <definedName name="fgjksf" hidden="1">#REF!</definedName>
    <definedName name="fhjlf" hidden="1">#REF!</definedName>
    <definedName name="gfaj" hidden="1">#REF!</definedName>
    <definedName name="graf" hidden="1">#REF!</definedName>
    <definedName name="GRAF_TO" hidden="1">{"'Hoja HTML'!$A$3:$H$58"}</definedName>
    <definedName name="Grafico22n" hidden="1">#REF!</definedName>
    <definedName name="hola" hidden="1">#REF!</definedName>
    <definedName name="HTML_CodePage" hidden="1">1252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e" hidden="1">#REF!</definedName>
    <definedName name="Proyectos" hidden="1">[4]COTIZAC!$D$6:$D$11</definedName>
    <definedName name="qwefqwef" hidden="1">#REF!</definedName>
    <definedName name="rin" hidden="1">[10]Hoja3!$J$368:$J$408</definedName>
    <definedName name="SORT11" hidden="1">#REF!</definedName>
    <definedName name="SVNF3" hidden="1">{"'Hoja HTML'!$A$3:$H$58"}</definedName>
    <definedName name="tornado" hidden="1">{"'Hoja HTML'!$A$3:$H$58"}</definedName>
    <definedName name="twery" hidden="1">#REF!</definedName>
    <definedName name="uiñt" hidden="1">#REF!</definedName>
    <definedName name="vvv" hidden="1">[6]ipm90!#REF!</definedName>
    <definedName name="vvvv" hidden="1">[6]ipm90!#REF!</definedName>
    <definedName name="vvvvvvvvvvvvvvvvv" hidden="1">[6]ipm90!#REF!</definedName>
    <definedName name="wefqwe" hidden="1">#REF!</definedName>
    <definedName name="weqw" hidden="1">[8]Data!#REF!</definedName>
    <definedName name="weryw" hidden="1">#REF!</definedName>
    <definedName name="wetwe" hidden="1">#REF!</definedName>
    <definedName name="wrt" hidden="1">#REF!</definedName>
    <definedName name="wrthj" hidden="1">#REF!</definedName>
    <definedName name="xxx" hidden="1">#REF!</definedName>
    <definedName name="xxxx" hidden="1">#REF!</definedName>
    <definedName name="yuklryu" hidden="1">#REF!</definedName>
    <definedName name="zazaz" hidden="1">[6]ipm90!#REF!</definedName>
    <definedName name="ZINC" hidden="1">#N/A</definedName>
    <definedName name="zz" hidden="1">[6]ipm90!#REF!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H50" i="1" s="1"/>
  <c r="I48" i="1"/>
  <c r="J48" i="1"/>
  <c r="K48" i="1"/>
  <c r="L48" i="1"/>
  <c r="M48" i="1"/>
  <c r="N48" i="1"/>
  <c r="O48" i="1"/>
  <c r="O50" i="1" s="1"/>
  <c r="P48" i="1"/>
  <c r="P50" i="1" s="1"/>
  <c r="Q48" i="1"/>
  <c r="I50" i="1"/>
  <c r="J50" i="1"/>
  <c r="K50" i="1"/>
  <c r="L50" i="1"/>
  <c r="M50" i="1"/>
  <c r="N50" i="1"/>
  <c r="Q50" i="1"/>
  <c r="H52" i="1"/>
  <c r="I52" i="1"/>
  <c r="J52" i="1"/>
  <c r="K52" i="1"/>
  <c r="K54" i="1" s="1"/>
  <c r="L52" i="1"/>
  <c r="L54" i="1" s="1"/>
  <c r="M52" i="1"/>
  <c r="N52" i="1"/>
  <c r="O52" i="1"/>
  <c r="P52" i="1"/>
  <c r="Q52" i="1"/>
  <c r="H54" i="1"/>
  <c r="I54" i="1"/>
  <c r="J54" i="1"/>
  <c r="M54" i="1"/>
  <c r="N54" i="1"/>
  <c r="O54" i="1"/>
  <c r="P54" i="1"/>
  <c r="Q54" i="1"/>
</calcChain>
</file>

<file path=xl/sharedStrings.xml><?xml version="1.0" encoding="utf-8"?>
<sst xmlns="http://schemas.openxmlformats.org/spreadsheetml/2006/main" count="69" uniqueCount="42">
  <si>
    <t xml:space="preserve">Elaboración: Gerencia Central de Estudios Económicos. </t>
  </si>
  <si>
    <t>Fuente: Empresas emisoras, Superintendencia del Mercado de Valores (SMV) y Ministerio de Economía y Finanzas (MEF).</t>
  </si>
  <si>
    <t>Los bonos soberanos se clasifican según su plazo residual.</t>
  </si>
  <si>
    <t>2/</t>
  </si>
  <si>
    <t>Se incluyen solamente los bonos colocados por oferta pública.</t>
  </si>
  <si>
    <t>1/</t>
  </si>
  <si>
    <t>btp.sob.nm;%pbi + btp.sob.vc;%pbi</t>
  </si>
  <si>
    <t>Bonos Soberanos (Porcentaje del PBI)</t>
  </si>
  <si>
    <t>bon.pri.tv;%pvi</t>
  </si>
  <si>
    <t>Bonos del Sector Privado (Porcentaje del PBI)</t>
  </si>
  <si>
    <t>…</t>
  </si>
  <si>
    <t xml:space="preserve">Nota: </t>
  </si>
  <si>
    <t>Más de 30 años</t>
  </si>
  <si>
    <t>Más de 20, hasta 30 años</t>
  </si>
  <si>
    <t>Más de 10, hasta 20 años</t>
  </si>
  <si>
    <t>Hasta 10 años</t>
  </si>
  <si>
    <t>b.   SALDO DE BONOS VAC</t>
  </si>
  <si>
    <t>Más de 10 años</t>
  </si>
  <si>
    <t>Más de 5, hasta 10 años</t>
  </si>
  <si>
    <t>Más de 3, hasta 5 años</t>
  </si>
  <si>
    <t>Hasta 3 años</t>
  </si>
  <si>
    <t>a.   SALDO DE BONOS A TASA FIJA</t>
  </si>
  <si>
    <t>BONOS SOBERANOS  DEL TESORO PÚBLICO  (a)+(b) 2/</t>
  </si>
  <si>
    <t>II.</t>
  </si>
  <si>
    <t>Otros</t>
  </si>
  <si>
    <t>Dólares</t>
  </si>
  <si>
    <t>Soles VAC</t>
  </si>
  <si>
    <t>Soles tasa fija</t>
  </si>
  <si>
    <t>COMPOSICIÓN PORCENTUAL POR MONEDAS</t>
  </si>
  <si>
    <t>Más de 5 años</t>
  </si>
  <si>
    <t>SALDOS POR PLAZO DE EMISIÓN</t>
  </si>
  <si>
    <t>Corporativos</t>
  </si>
  <si>
    <t>De titulización</t>
  </si>
  <si>
    <t>Hipotecarios</t>
  </si>
  <si>
    <t>Subordinados</t>
  </si>
  <si>
    <t>Arrendamiento financiero</t>
  </si>
  <si>
    <t>SALDOS POR TIPO</t>
  </si>
  <si>
    <t>BONOS EMITIDOS POR EL SECTOR PRIVADO  1/</t>
  </si>
  <si>
    <t>I.</t>
  </si>
  <si>
    <t>(Millones de soles)</t>
  </si>
  <si>
    <t>MERCADO PRIMARIO DE BONOS</t>
  </si>
  <si>
    <t>ANEXO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</si>
</sst>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-;\-* #,##0.00_-;_-* &quot;-&quot;??_-;_-@_-"/>
    <numFmt numFmtId="165" formatCode="#,##0.000_ ;\-#,##0.000\ "/>
    <numFmt numFmtId="166" formatCode="#,##0.0__;\-#,##0.0__;&quot;-&quot;__"/>
    <numFmt numFmtId="167" formatCode="_-* #,##0.0_-;\-* #,##0.0_-;_-* &quot;-&quot;??_-;_-@_-"/>
    <numFmt numFmtId="168" formatCode="_-* #,##0_-;\-* #,##0_-;_-* &quot;-&quot;??_-;_-@_-"/>
    <numFmt numFmtId="169" formatCode="#,##0__;\-#,##0__;&quot;-&quot;__"/>
    <numFmt numFmtId="170" formatCode="yyyy__"/>
    <numFmt numFmtId="171" formatCode="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indexed="8"/>
      <name val="Courier New"/>
      <family val="3"/>
    </font>
    <font>
      <b/>
      <sz val="12"/>
      <color indexed="8"/>
      <name val="Arial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64">
    <xf numFmtId="0" fontId="0" fillId="0" borderId="0" xfId="0"/>
    <xf numFmtId="0" fontId="2" fillId="2" borderId="0" xfId="1" applyFill="1"/>
    <xf numFmtId="0" fontId="3" fillId="2" borderId="0" xfId="1" applyFont="1" applyFill="1" applyAlignment="1">
      <alignment horizontal="left"/>
    </xf>
    <xf numFmtId="0" fontId="1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NumberFormat="1" applyFont="1" applyFill="1" applyBorder="1" applyAlignment="1" applyProtection="1">
      <alignment horizontal="left"/>
    </xf>
    <xf numFmtId="2" fontId="1" fillId="2" borderId="0" xfId="1" applyNumberFormat="1" applyFont="1" applyFill="1"/>
    <xf numFmtId="165" fontId="1" fillId="2" borderId="0" xfId="1" applyNumberFormat="1" applyFont="1" applyFill="1"/>
    <xf numFmtId="166" fontId="6" fillId="2" borderId="0" xfId="2" applyNumberFormat="1" applyFont="1" applyFill="1" applyBorder="1" applyAlignment="1" applyProtection="1">
      <alignment horizontal="right"/>
      <protection locked="0"/>
    </xf>
    <xf numFmtId="167" fontId="1" fillId="2" borderId="0" xfId="1" applyNumberFormat="1" applyFont="1" applyFill="1"/>
    <xf numFmtId="168" fontId="7" fillId="2" borderId="0" xfId="3" applyNumberFormat="1" applyFont="1" applyFill="1" applyBorder="1" applyProtection="1"/>
    <xf numFmtId="169" fontId="1" fillId="2" borderId="0" xfId="1" applyNumberFormat="1" applyFont="1" applyFill="1"/>
    <xf numFmtId="0" fontId="1" fillId="2" borderId="0" xfId="2" applyFont="1" applyFill="1"/>
    <xf numFmtId="0" fontId="7" fillId="2" borderId="0" xfId="2" applyFont="1" applyFill="1" applyProtection="1"/>
    <xf numFmtId="0" fontId="8" fillId="2" borderId="0" xfId="2" applyFont="1" applyFill="1" applyProtection="1"/>
    <xf numFmtId="0" fontId="8" fillId="2" borderId="0" xfId="2" applyFont="1" applyFill="1" applyAlignment="1" applyProtection="1">
      <alignment horizontal="left"/>
    </xf>
    <xf numFmtId="0" fontId="5" fillId="2" borderId="1" xfId="1" applyNumberFormat="1" applyFont="1" applyFill="1" applyBorder="1" applyAlignment="1" applyProtection="1">
      <alignment horizontal="left"/>
    </xf>
    <xf numFmtId="166" fontId="6" fillId="2" borderId="0" xfId="2" applyNumberFormat="1" applyFont="1" applyFill="1" applyBorder="1" applyAlignment="1" applyProtection="1">
      <alignment horizontal="right"/>
    </xf>
    <xf numFmtId="0" fontId="6" fillId="2" borderId="0" xfId="2" quotePrefix="1" applyFont="1" applyFill="1" applyBorder="1" applyAlignment="1" applyProtection="1">
      <alignment horizontal="left"/>
    </xf>
    <xf numFmtId="0" fontId="7" fillId="2" borderId="0" xfId="2" applyFont="1" applyFill="1" applyBorder="1" applyAlignment="1" applyProtection="1">
      <alignment horizontal="center"/>
    </xf>
    <xf numFmtId="166" fontId="6" fillId="2" borderId="2" xfId="2" applyNumberFormat="1" applyFont="1" applyFill="1" applyBorder="1" applyAlignment="1" applyProtection="1">
      <alignment horizontal="right"/>
    </xf>
    <xf numFmtId="0" fontId="6" fillId="2" borderId="2" xfId="2" quotePrefix="1" applyFont="1" applyFill="1" applyBorder="1" applyAlignment="1" applyProtection="1">
      <alignment horizontal="left"/>
    </xf>
    <xf numFmtId="0" fontId="7" fillId="2" borderId="2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left"/>
    </xf>
    <xf numFmtId="3" fontId="6" fillId="2" borderId="0" xfId="4" applyNumberFormat="1" applyFont="1" applyFill="1" applyBorder="1" applyAlignment="1" applyProtection="1">
      <alignment horizontal="right"/>
    </xf>
    <xf numFmtId="3" fontId="6" fillId="2" borderId="0" xfId="2" applyNumberFormat="1" applyFont="1" applyFill="1" applyBorder="1" applyAlignment="1" applyProtection="1">
      <alignment horizontal="right"/>
      <protection locked="0"/>
    </xf>
    <xf numFmtId="3" fontId="6" fillId="2" borderId="0" xfId="5" applyNumberFormat="1" applyFont="1" applyFill="1" applyBorder="1" applyAlignment="1" applyProtection="1">
      <alignment horizontal="right"/>
    </xf>
    <xf numFmtId="0" fontId="6" fillId="2" borderId="0" xfId="2" quotePrefix="1" applyFont="1" applyFill="1" applyBorder="1" applyAlignment="1" applyProtection="1">
      <alignment horizontal="center"/>
    </xf>
    <xf numFmtId="169" fontId="7" fillId="2" borderId="0" xfId="4" applyNumberFormat="1" applyFont="1" applyFill="1" applyBorder="1" applyAlignment="1" applyProtection="1">
      <alignment horizontal="right"/>
      <protection locked="0"/>
    </xf>
    <xf numFmtId="169" fontId="7" fillId="2" borderId="0" xfId="2" applyNumberFormat="1" applyFont="1" applyFill="1" applyBorder="1" applyAlignment="1" applyProtection="1">
      <alignment horizontal="right"/>
      <protection locked="0"/>
    </xf>
    <xf numFmtId="169" fontId="7" fillId="2" borderId="0" xfId="5" applyNumberFormat="1" applyFont="1" applyFill="1" applyBorder="1" applyAlignment="1" applyProtection="1">
      <alignment horizontal="right"/>
      <protection locked="0"/>
    </xf>
    <xf numFmtId="0" fontId="7" fillId="2" borderId="0" xfId="2" applyFont="1" applyFill="1" applyBorder="1" applyAlignment="1" applyProtection="1">
      <alignment horizontal="left" indent="3"/>
    </xf>
    <xf numFmtId="169" fontId="6" fillId="2" borderId="0" xfId="4" applyNumberFormat="1" applyFont="1" applyFill="1" applyBorder="1" applyAlignment="1" applyProtection="1">
      <alignment horizontal="right"/>
    </xf>
    <xf numFmtId="169" fontId="6" fillId="2" borderId="0" xfId="2" applyNumberFormat="1" applyFont="1" applyFill="1" applyBorder="1" applyAlignment="1" applyProtection="1">
      <alignment horizontal="right"/>
      <protection locked="0"/>
    </xf>
    <xf numFmtId="169" fontId="6" fillId="2" borderId="0" xfId="5" applyNumberFormat="1" applyFont="1" applyFill="1" applyBorder="1" applyAlignment="1" applyProtection="1">
      <alignment horizontal="right"/>
    </xf>
    <xf numFmtId="0" fontId="6" fillId="2" borderId="0" xfId="2" quotePrefix="1" applyFont="1" applyFill="1" applyBorder="1" applyAlignment="1" applyProtection="1">
      <alignment horizontal="left" indent="1"/>
    </xf>
    <xf numFmtId="0" fontId="5" fillId="2" borderId="1" xfId="1" quotePrefix="1" applyNumberFormat="1" applyFont="1" applyFill="1" applyBorder="1" applyAlignment="1" applyProtection="1">
      <alignment horizontal="left"/>
    </xf>
    <xf numFmtId="0" fontId="7" fillId="2" borderId="0" xfId="2" quotePrefix="1" applyFont="1" applyFill="1" applyBorder="1" applyAlignment="1" applyProtection="1">
      <alignment horizontal="left" indent="3"/>
    </xf>
    <xf numFmtId="0" fontId="7" fillId="2" borderId="0" xfId="2" quotePrefix="1" applyFont="1" applyFill="1" applyBorder="1" applyAlignment="1" applyProtection="1">
      <alignment horizontal="center"/>
    </xf>
    <xf numFmtId="169" fontId="6" fillId="2" borderId="0" xfId="2" quotePrefix="1" applyNumberFormat="1" applyFont="1" applyFill="1" applyBorder="1" applyAlignment="1" applyProtection="1">
      <alignment horizontal="right"/>
      <protection locked="0"/>
    </xf>
    <xf numFmtId="169" fontId="9" fillId="2" borderId="0" xfId="4" applyNumberFormat="1" applyFont="1" applyFill="1" applyBorder="1" applyAlignment="1" applyProtection="1">
      <alignment horizontal="right"/>
    </xf>
    <xf numFmtId="169" fontId="9" fillId="2" borderId="0" xfId="2" applyNumberFormat="1" applyFont="1" applyFill="1" applyBorder="1" applyAlignment="1" applyProtection="1">
      <alignment horizontal="right"/>
      <protection locked="0"/>
    </xf>
    <xf numFmtId="169" fontId="9" fillId="2" borderId="0" xfId="5" applyNumberFormat="1" applyFont="1" applyFill="1" applyBorder="1" applyAlignment="1" applyProtection="1">
      <alignment horizontal="right"/>
    </xf>
    <xf numFmtId="0" fontId="9" fillId="2" borderId="0" xfId="2" quotePrefix="1" applyFont="1" applyFill="1" applyBorder="1" applyAlignment="1" applyProtection="1">
      <alignment horizontal="left"/>
    </xf>
    <xf numFmtId="0" fontId="6" fillId="2" borderId="0" xfId="2" applyFont="1" applyFill="1" applyBorder="1" applyAlignment="1" applyProtection="1">
      <alignment horizontal="center"/>
    </xf>
    <xf numFmtId="166" fontId="7" fillId="2" borderId="0" xfId="2" applyNumberFormat="1" applyFont="1" applyFill="1" applyBorder="1" applyAlignment="1" applyProtection="1">
      <alignment horizontal="right"/>
      <protection locked="0"/>
    </xf>
    <xf numFmtId="166" fontId="7" fillId="2" borderId="0" xfId="4" applyNumberFormat="1" applyFont="1" applyFill="1" applyBorder="1" applyAlignment="1" applyProtection="1">
      <alignment horizontal="right"/>
    </xf>
    <xf numFmtId="166" fontId="7" fillId="2" borderId="0" xfId="5" applyNumberFormat="1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>
      <alignment horizontal="left" indent="1"/>
    </xf>
    <xf numFmtId="0" fontId="6" fillId="2" borderId="0" xfId="2" quotePrefix="1" applyFont="1" applyFill="1" applyBorder="1" applyAlignment="1" applyProtection="1">
      <alignment horizontal="center" wrapText="1"/>
    </xf>
    <xf numFmtId="169" fontId="7" fillId="2" borderId="0" xfId="4" applyNumberFormat="1" applyFont="1" applyFill="1" applyBorder="1" applyAlignment="1" applyProtection="1">
      <alignment horizontal="right"/>
    </xf>
    <xf numFmtId="169" fontId="7" fillId="2" borderId="0" xfId="5" applyNumberFormat="1" applyFont="1" applyFill="1" applyBorder="1" applyAlignment="1" applyProtection="1">
      <alignment horizontal="right"/>
    </xf>
    <xf numFmtId="0" fontId="10" fillId="2" borderId="1" xfId="1" applyNumberFormat="1" applyFont="1" applyFill="1" applyBorder="1" applyAlignment="1" applyProtection="1">
      <alignment horizontal="left"/>
    </xf>
    <xf numFmtId="0" fontId="10" fillId="2" borderId="1" xfId="1" quotePrefix="1" applyNumberFormat="1" applyFont="1" applyFill="1" applyBorder="1" applyAlignment="1" applyProtection="1">
      <alignment horizontal="left"/>
    </xf>
    <xf numFmtId="0" fontId="4" fillId="2" borderId="3" xfId="1" applyFont="1" applyFill="1" applyBorder="1" applyAlignment="1">
      <alignment horizontal="left"/>
    </xf>
    <xf numFmtId="170" fontId="6" fillId="2" borderId="4" xfId="2" applyNumberFormat="1" applyFont="1" applyFill="1" applyBorder="1" applyAlignment="1" applyProtection="1">
      <alignment horizontal="right" vertical="center"/>
    </xf>
    <xf numFmtId="171" fontId="6" fillId="2" borderId="4" xfId="2" applyNumberFormat="1" applyFont="1" applyFill="1" applyBorder="1" applyAlignment="1" applyProtection="1">
      <alignment horizontal="right" vertical="center"/>
    </xf>
    <xf numFmtId="0" fontId="1" fillId="2" borderId="0" xfId="1" applyFont="1" applyFill="1" applyAlignment="1">
      <alignment horizontal="left"/>
    </xf>
    <xf numFmtId="0" fontId="1" fillId="2" borderId="2" xfId="2" applyFont="1" applyFill="1" applyBorder="1" applyAlignment="1">
      <alignment horizontal="centerContinuous" wrapText="1"/>
    </xf>
    <xf numFmtId="0" fontId="7" fillId="2" borderId="2" xfId="2" applyFont="1" applyFill="1" applyBorder="1" applyAlignment="1" applyProtection="1">
      <alignment horizontal="centerContinuous" wrapText="1"/>
    </xf>
    <xf numFmtId="0" fontId="3" fillId="2" borderId="0" xfId="1" applyFont="1" applyFill="1"/>
    <xf numFmtId="0" fontId="4" fillId="2" borderId="0" xfId="2" applyFont="1" applyFill="1" applyAlignment="1">
      <alignment horizontal="centerContinuous" wrapText="1"/>
    </xf>
    <xf numFmtId="0" fontId="11" fillId="2" borderId="0" xfId="2" applyFont="1" applyFill="1" applyAlignment="1" applyProtection="1">
      <alignment horizontal="centerContinuous" wrapText="1"/>
    </xf>
    <xf numFmtId="0" fontId="12" fillId="0" borderId="0" xfId="1" applyFont="1" applyAlignment="1">
      <alignment horizontal="center"/>
    </xf>
  </cellXfs>
  <cellStyles count="6">
    <cellStyle name="Millares 3" xfId="3"/>
    <cellStyle name="Normal" xfId="0" builtinId="0"/>
    <cellStyle name="Normal 10" xfId="1"/>
    <cellStyle name="Normal 2 62" xfId="4"/>
    <cellStyle name="Normal 2 62 3" xfId="5"/>
    <cellStyle name="Normal 6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s/Pedidos%20abruptos/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ipm90"/>
      <sheetName val="ipmb94"/>
      <sheetName val="ipmb13"/>
      <sheetName val="trim"/>
      <sheetName val="Varm"/>
      <sheetName val="Var12"/>
      <sheetName val="Varacum"/>
      <sheetName val="Vtrim"/>
      <sheetName val="G1"/>
      <sheetName val="Cuadro"/>
      <sheetName val="C1"/>
      <sheetName val="Gráfico1"/>
      <sheetName val="Gráfico2"/>
      <sheetName val="Gráfico3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 refreshError="1"/>
      <sheetData sheetId="10"/>
      <sheetData sheetId="11" refreshError="1"/>
      <sheetData sheetId="12"/>
      <sheetData sheetId="13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1:AO81"/>
  <sheetViews>
    <sheetView showGridLines="0" tabSelected="1" zoomScale="85" zoomScaleNormal="85" workbookViewId="0"/>
  </sheetViews>
  <sheetFormatPr baseColWidth="10" defaultRowHeight="15.75" outlineLevelCol="1" x14ac:dyDescent="0.25"/>
  <cols>
    <col min="1" max="2" width="2.7109375" style="1" customWidth="1"/>
    <col min="3" max="3" width="45.7109375" style="1" customWidth="1"/>
    <col min="4" max="5" width="2.7109375" style="1" customWidth="1"/>
    <col min="6" max="7" width="11.7109375" style="1" hidden="1" customWidth="1"/>
    <col min="8" max="17" width="11.7109375" style="1" customWidth="1"/>
    <col min="18" max="18" width="11.42578125" style="1" collapsed="1"/>
    <col min="19" max="19" width="57.7109375" style="2" hidden="1" customWidth="1" outlineLevel="1"/>
    <col min="20" max="20" width="33.28515625" style="1" hidden="1" customWidth="1" outlineLevel="1"/>
    <col min="21" max="16384" width="11.42578125" style="1"/>
  </cols>
  <sheetData>
    <row r="1" spans="2:41" x14ac:dyDescent="0.25">
      <c r="B1" s="63" t="s">
        <v>41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2:41" s="60" customFormat="1" x14ac:dyDescent="0.25">
      <c r="B2" s="62" t="s">
        <v>40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S2" s="2"/>
    </row>
    <row r="3" spans="2:41" s="3" customFormat="1" thickBot="1" x14ac:dyDescent="0.3">
      <c r="B3" s="59" t="s">
        <v>39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S3" s="57"/>
    </row>
    <row r="4" spans="2:41" s="3" customFormat="1" ht="27.95" customHeight="1" thickBot="1" x14ac:dyDescent="0.3">
      <c r="B4" s="56"/>
      <c r="C4" s="56"/>
      <c r="D4" s="56"/>
      <c r="E4" s="56"/>
      <c r="F4" s="55">
        <v>40178</v>
      </c>
      <c r="G4" s="55">
        <v>40543</v>
      </c>
      <c r="H4" s="55">
        <v>40908</v>
      </c>
      <c r="I4" s="55">
        <v>41274</v>
      </c>
      <c r="J4" s="55">
        <v>41639</v>
      </c>
      <c r="K4" s="55">
        <v>42004</v>
      </c>
      <c r="L4" s="55">
        <v>42369</v>
      </c>
      <c r="M4" s="55">
        <v>42735</v>
      </c>
      <c r="N4" s="55">
        <v>43100</v>
      </c>
      <c r="O4" s="55">
        <v>43465</v>
      </c>
      <c r="P4" s="55">
        <v>43830</v>
      </c>
      <c r="Q4" s="55">
        <v>44196</v>
      </c>
      <c r="S4" s="54"/>
    </row>
    <row r="5" spans="2:41" s="3" customFormat="1" ht="30.75" customHeight="1" x14ac:dyDescent="0.25">
      <c r="B5" s="44" t="s">
        <v>38</v>
      </c>
      <c r="C5" s="43" t="s">
        <v>37</v>
      </c>
      <c r="D5" s="43"/>
      <c r="E5" s="43"/>
      <c r="F5" s="41">
        <v>18418.370176969838</v>
      </c>
      <c r="G5" s="41">
        <v>18174.570668133863</v>
      </c>
      <c r="H5" s="41">
        <v>17392.883494129419</v>
      </c>
      <c r="I5" s="41">
        <v>16603.310327030187</v>
      </c>
      <c r="J5" s="41">
        <v>17232.707910694731</v>
      </c>
      <c r="K5" s="42">
        <v>17324.403574678254</v>
      </c>
      <c r="L5" s="42">
        <v>20645.745536395098</v>
      </c>
      <c r="M5" s="42">
        <v>21825.116847717545</v>
      </c>
      <c r="N5" s="42">
        <v>22554.158779054153</v>
      </c>
      <c r="O5" s="42">
        <v>23051.791731911082</v>
      </c>
      <c r="P5" s="42">
        <v>22982.258873190363</v>
      </c>
      <c r="Q5" s="42">
        <v>21755.689303213803</v>
      </c>
      <c r="S5" s="16"/>
      <c r="U5" s="41"/>
      <c r="V5" s="41"/>
      <c r="W5" s="41"/>
      <c r="X5" s="40"/>
      <c r="Y5" s="40"/>
      <c r="Z5" s="40"/>
      <c r="AA5" s="40"/>
      <c r="AB5" s="40"/>
      <c r="AC5" s="40"/>
      <c r="AD5" s="40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2:41" s="3" customFormat="1" ht="16.5" x14ac:dyDescent="0.3">
      <c r="B6" s="44"/>
      <c r="C6" s="48" t="s">
        <v>36</v>
      </c>
      <c r="D6" s="48"/>
      <c r="E6" s="48"/>
      <c r="F6" s="33"/>
      <c r="G6" s="33"/>
      <c r="H6" s="33"/>
      <c r="I6" s="33"/>
      <c r="J6" s="33"/>
      <c r="K6" s="34"/>
      <c r="L6" s="34"/>
      <c r="M6" s="34"/>
      <c r="N6" s="34"/>
      <c r="O6" s="34"/>
      <c r="P6" s="34"/>
      <c r="Q6" s="34"/>
      <c r="S6" s="53"/>
      <c r="U6" s="33"/>
      <c r="V6" s="33"/>
      <c r="W6" s="33"/>
      <c r="X6" s="32"/>
      <c r="Y6" s="32"/>
      <c r="Z6" s="32"/>
      <c r="AA6" s="32"/>
      <c r="AB6" s="32"/>
      <c r="AC6" s="32"/>
      <c r="AD6" s="32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2:41" s="3" customFormat="1" x14ac:dyDescent="0.25">
      <c r="B7" s="19"/>
      <c r="C7" s="31" t="s">
        <v>35</v>
      </c>
      <c r="D7" s="31"/>
      <c r="E7" s="31"/>
      <c r="F7" s="29">
        <v>1370.3089266666668</v>
      </c>
      <c r="G7" s="29">
        <v>1317.5315419999995</v>
      </c>
      <c r="H7" s="29">
        <v>826.53436205341427</v>
      </c>
      <c r="I7" s="29">
        <v>707.50055500000019</v>
      </c>
      <c r="J7" s="29">
        <v>581.27090666666652</v>
      </c>
      <c r="K7" s="51">
        <v>739.42299333333335</v>
      </c>
      <c r="L7" s="51">
        <v>851.72781500000008</v>
      </c>
      <c r="M7" s="51">
        <v>884.92720000000008</v>
      </c>
      <c r="N7" s="51">
        <v>1014.7925499999998</v>
      </c>
      <c r="O7" s="51">
        <v>887.24039541666662</v>
      </c>
      <c r="P7" s="51">
        <v>654.37039374999995</v>
      </c>
      <c r="Q7" s="51">
        <v>188.21298750000003</v>
      </c>
      <c r="S7" s="36"/>
      <c r="T7" s="3" t="s">
        <v>10</v>
      </c>
      <c r="U7" s="29"/>
      <c r="V7" s="29"/>
      <c r="W7" s="29"/>
      <c r="X7" s="50"/>
      <c r="Y7" s="50"/>
      <c r="Z7" s="50"/>
      <c r="AA7" s="50"/>
      <c r="AB7" s="50"/>
      <c r="AC7" s="50"/>
      <c r="AD7" s="50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spans="2:41" s="3" customFormat="1" x14ac:dyDescent="0.25">
      <c r="B8" s="19"/>
      <c r="C8" s="31" t="s">
        <v>34</v>
      </c>
      <c r="D8" s="31"/>
      <c r="E8" s="31"/>
      <c r="F8" s="29">
        <v>1464.2459241378956</v>
      </c>
      <c r="G8" s="29">
        <v>1458.8126801519752</v>
      </c>
      <c r="H8" s="29">
        <v>1631.7367544916067</v>
      </c>
      <c r="I8" s="29">
        <v>1761.8619346347934</v>
      </c>
      <c r="J8" s="29">
        <v>2225.3669758487076</v>
      </c>
      <c r="K8" s="51">
        <v>2559.7370288011602</v>
      </c>
      <c r="L8" s="51">
        <v>2794.76162871924</v>
      </c>
      <c r="M8" s="51">
        <v>2570.338023270554</v>
      </c>
      <c r="N8" s="51">
        <v>2586.2900168480887</v>
      </c>
      <c r="O8" s="51">
        <v>2566.9457220348404</v>
      </c>
      <c r="P8" s="51">
        <v>2435.5445958038858</v>
      </c>
      <c r="Q8" s="51">
        <v>2797.7164381727971</v>
      </c>
      <c r="S8" s="36"/>
      <c r="T8" s="3" t="s">
        <v>10</v>
      </c>
      <c r="U8" s="29"/>
      <c r="V8" s="29"/>
      <c r="W8" s="29"/>
      <c r="X8" s="50"/>
      <c r="Y8" s="50"/>
      <c r="Z8" s="50"/>
      <c r="AA8" s="50"/>
      <c r="AB8" s="50"/>
      <c r="AC8" s="50"/>
      <c r="AD8" s="50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2:41" s="3" customFormat="1" x14ac:dyDescent="0.25">
      <c r="B9" s="19"/>
      <c r="C9" s="31" t="s">
        <v>33</v>
      </c>
      <c r="D9" s="31"/>
      <c r="E9" s="31"/>
      <c r="F9" s="29">
        <v>204.16417715999995</v>
      </c>
      <c r="G9" s="29">
        <v>177.19233932000003</v>
      </c>
      <c r="H9" s="29">
        <v>40.238401940999992</v>
      </c>
      <c r="I9" s="29">
        <v>19.635153000000017</v>
      </c>
      <c r="J9" s="29">
        <v>9.1372960000000063</v>
      </c>
      <c r="K9" s="51">
        <v>3.168514799999997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S9" s="16"/>
      <c r="T9" s="3" t="s">
        <v>10</v>
      </c>
      <c r="U9" s="29"/>
      <c r="V9" s="29"/>
      <c r="W9" s="29"/>
      <c r="X9" s="50"/>
      <c r="Y9" s="50"/>
      <c r="Z9" s="50"/>
      <c r="AA9" s="50"/>
      <c r="AB9" s="50"/>
      <c r="AC9" s="50"/>
      <c r="AD9" s="50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2:41" s="3" customFormat="1" ht="16.5" x14ac:dyDescent="0.3">
      <c r="B10" s="19"/>
      <c r="C10" s="31" t="s">
        <v>32</v>
      </c>
      <c r="D10" s="31"/>
      <c r="E10" s="31"/>
      <c r="F10" s="29">
        <v>1731.3911317643001</v>
      </c>
      <c r="G10" s="29">
        <v>1375.6558941987</v>
      </c>
      <c r="H10" s="29">
        <v>1129.7226888639998</v>
      </c>
      <c r="I10" s="29">
        <v>769.30244407449982</v>
      </c>
      <c r="J10" s="29">
        <v>2421.517284522</v>
      </c>
      <c r="K10" s="51">
        <v>2573.8698201242</v>
      </c>
      <c r="L10" s="51">
        <v>3165.2865816513004</v>
      </c>
      <c r="M10" s="51">
        <v>2495.593430970137</v>
      </c>
      <c r="N10" s="51">
        <v>1849.1108105112912</v>
      </c>
      <c r="O10" s="51">
        <v>1819.9756610234231</v>
      </c>
      <c r="P10" s="51">
        <v>1747.3908977178608</v>
      </c>
      <c r="Q10" s="51">
        <v>1695.7098934485775</v>
      </c>
      <c r="S10" s="52"/>
      <c r="T10" s="3" t="s">
        <v>10</v>
      </c>
      <c r="U10" s="29"/>
      <c r="V10" s="29"/>
      <c r="W10" s="29"/>
      <c r="X10" s="50"/>
      <c r="Y10" s="50"/>
      <c r="Z10" s="50"/>
      <c r="AA10" s="50"/>
      <c r="AB10" s="50"/>
      <c r="AC10" s="50"/>
      <c r="AD10" s="50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2:41" s="3" customFormat="1" x14ac:dyDescent="0.25">
      <c r="B11" s="19"/>
      <c r="C11" s="31" t="s">
        <v>31</v>
      </c>
      <c r="D11" s="31"/>
      <c r="E11" s="31"/>
      <c r="F11" s="29">
        <v>13648.260017240973</v>
      </c>
      <c r="G11" s="29">
        <v>13845.378212463185</v>
      </c>
      <c r="H11" s="29">
        <v>13764.651286779397</v>
      </c>
      <c r="I11" s="29">
        <v>13345.010240320893</v>
      </c>
      <c r="J11" s="29">
        <v>11995.415447657355</v>
      </c>
      <c r="K11" s="51">
        <v>11448.205217619559</v>
      </c>
      <c r="L11" s="51">
        <v>13833.969511024561</v>
      </c>
      <c r="M11" s="51">
        <v>15874.258193476857</v>
      </c>
      <c r="N11" s="51">
        <v>17103.965401694775</v>
      </c>
      <c r="O11" s="51">
        <v>17777.629953436153</v>
      </c>
      <c r="P11" s="51">
        <v>18144.952985918615</v>
      </c>
      <c r="Q11" s="51">
        <v>17074.049984092442</v>
      </c>
      <c r="S11" s="16"/>
      <c r="T11" s="3" t="s">
        <v>10</v>
      </c>
      <c r="U11" s="29"/>
      <c r="V11" s="29"/>
      <c r="W11" s="29"/>
      <c r="X11" s="50"/>
      <c r="Y11" s="50"/>
      <c r="Z11" s="50"/>
      <c r="AA11" s="50"/>
      <c r="AB11" s="50"/>
      <c r="AC11" s="50"/>
      <c r="AD11" s="50"/>
      <c r="AF11" s="6"/>
      <c r="AG11" s="6"/>
      <c r="AH11" s="6"/>
      <c r="AI11" s="6"/>
      <c r="AJ11" s="6"/>
      <c r="AK11" s="6"/>
      <c r="AL11" s="6"/>
      <c r="AM11" s="6"/>
      <c r="AN11" s="6"/>
      <c r="AO11" s="6"/>
    </row>
    <row r="12" spans="2:41" s="3" customFormat="1" x14ac:dyDescent="0.25">
      <c r="B12" s="44"/>
      <c r="C12" s="48" t="s">
        <v>30</v>
      </c>
      <c r="D12" s="48"/>
      <c r="E12" s="48"/>
      <c r="F12" s="33"/>
      <c r="G12" s="33"/>
      <c r="H12" s="33"/>
      <c r="I12" s="33"/>
      <c r="J12" s="33"/>
      <c r="K12" s="34"/>
      <c r="L12" s="34"/>
      <c r="M12" s="34"/>
      <c r="N12" s="34"/>
      <c r="O12" s="34"/>
      <c r="P12" s="34"/>
      <c r="Q12" s="34"/>
      <c r="S12" s="16"/>
      <c r="T12" s="3" t="s">
        <v>10</v>
      </c>
      <c r="U12" s="33"/>
      <c r="V12" s="33"/>
      <c r="W12" s="33"/>
      <c r="X12" s="32"/>
      <c r="Y12" s="32"/>
      <c r="Z12" s="32"/>
      <c r="AA12" s="32"/>
      <c r="AB12" s="32"/>
      <c r="AC12" s="32"/>
      <c r="AD12" s="32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2:41" s="3" customFormat="1" x14ac:dyDescent="0.25">
      <c r="B13" s="19"/>
      <c r="C13" s="31" t="s">
        <v>20</v>
      </c>
      <c r="D13" s="31"/>
      <c r="E13" s="31"/>
      <c r="F13" s="29">
        <v>2249.2234566666671</v>
      </c>
      <c r="G13" s="29">
        <v>2349.0105599999993</v>
      </c>
      <c r="H13" s="29">
        <v>1731.2016333333333</v>
      </c>
      <c r="I13" s="29">
        <v>1062.3297416666669</v>
      </c>
      <c r="J13" s="29">
        <v>1051.1245426666665</v>
      </c>
      <c r="K13" s="51">
        <v>1289.5334975999999</v>
      </c>
      <c r="L13" s="51">
        <v>1410.0373950000001</v>
      </c>
      <c r="M13" s="51">
        <v>2435.8783599999997</v>
      </c>
      <c r="N13" s="51">
        <v>2715.1554800000004</v>
      </c>
      <c r="O13" s="51">
        <v>3140.2063766666674</v>
      </c>
      <c r="P13" s="51">
        <v>2677.8823999999995</v>
      </c>
      <c r="Q13" s="51">
        <v>1594.8099499999998</v>
      </c>
      <c r="S13" s="16"/>
      <c r="T13" s="3" t="s">
        <v>10</v>
      </c>
      <c r="U13" s="29"/>
      <c r="V13" s="29"/>
      <c r="W13" s="29"/>
      <c r="X13" s="50"/>
      <c r="Y13" s="50"/>
      <c r="Z13" s="50"/>
      <c r="AA13" s="50"/>
      <c r="AB13" s="50"/>
      <c r="AC13" s="50"/>
      <c r="AD13" s="50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2:41" s="3" customFormat="1" x14ac:dyDescent="0.25">
      <c r="B14" s="19"/>
      <c r="C14" s="31" t="s">
        <v>19</v>
      </c>
      <c r="D14" s="31"/>
      <c r="E14" s="31"/>
      <c r="F14" s="29">
        <v>4492.1558020321436</v>
      </c>
      <c r="G14" s="29">
        <v>3657.2470915807139</v>
      </c>
      <c r="H14" s="29">
        <v>3204.5493694969859</v>
      </c>
      <c r="I14" s="29">
        <v>3317.4645450003841</v>
      </c>
      <c r="J14" s="29">
        <v>3071.1249786933849</v>
      </c>
      <c r="K14" s="51">
        <v>2203.450272386784</v>
      </c>
      <c r="L14" s="51">
        <v>2940.9793735504995</v>
      </c>
      <c r="M14" s="51">
        <v>2483.672840426133</v>
      </c>
      <c r="N14" s="51">
        <v>2303.2181805363998</v>
      </c>
      <c r="O14" s="51">
        <v>2120.5281787500003</v>
      </c>
      <c r="P14" s="51">
        <v>1908.8746654399997</v>
      </c>
      <c r="Q14" s="51">
        <v>1898.9814474999996</v>
      </c>
      <c r="S14" s="16"/>
      <c r="T14" s="3" t="s">
        <v>10</v>
      </c>
      <c r="U14" s="29"/>
      <c r="V14" s="29"/>
      <c r="W14" s="29"/>
      <c r="X14" s="50"/>
      <c r="Y14" s="50"/>
      <c r="Z14" s="50"/>
      <c r="AA14" s="50"/>
      <c r="AB14" s="50"/>
      <c r="AC14" s="50"/>
      <c r="AD14" s="50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2:41" s="3" customFormat="1" x14ac:dyDescent="0.25">
      <c r="B15" s="19"/>
      <c r="C15" s="31" t="s">
        <v>29</v>
      </c>
      <c r="D15" s="31"/>
      <c r="E15" s="31"/>
      <c r="F15" s="29">
        <v>11676.990918271029</v>
      </c>
      <c r="G15" s="29">
        <v>12168.313016553151</v>
      </c>
      <c r="H15" s="29">
        <v>12457.132491299099</v>
      </c>
      <c r="I15" s="29">
        <v>12223.516040363136</v>
      </c>
      <c r="J15" s="29">
        <v>13110.458389334679</v>
      </c>
      <c r="K15" s="51">
        <v>13831.41980469147</v>
      </c>
      <c r="L15" s="51">
        <v>16294.728767844599</v>
      </c>
      <c r="M15" s="51">
        <v>16905.565647291412</v>
      </c>
      <c r="N15" s="51">
        <v>17535.78511851775</v>
      </c>
      <c r="O15" s="51">
        <v>17791.057176494414</v>
      </c>
      <c r="P15" s="51">
        <v>18395.501807750366</v>
      </c>
      <c r="Q15" s="51">
        <v>18261.897905713806</v>
      </c>
      <c r="S15" s="16"/>
      <c r="T15" s="3" t="s">
        <v>10</v>
      </c>
      <c r="U15" s="29"/>
      <c r="V15" s="29"/>
      <c r="W15" s="29"/>
      <c r="X15" s="50"/>
      <c r="Y15" s="50"/>
      <c r="Z15" s="50"/>
      <c r="AA15" s="50"/>
      <c r="AB15" s="50"/>
      <c r="AC15" s="50"/>
      <c r="AD15" s="50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2:41" s="3" customFormat="1" ht="22.5" customHeight="1" x14ac:dyDescent="0.25">
      <c r="B16" s="49"/>
      <c r="C16" s="48" t="s">
        <v>28</v>
      </c>
      <c r="D16" s="48"/>
      <c r="E16" s="48"/>
      <c r="F16" s="8">
        <v>100</v>
      </c>
      <c r="G16" s="8">
        <v>100</v>
      </c>
      <c r="H16" s="8">
        <v>100</v>
      </c>
      <c r="I16" s="8">
        <v>100</v>
      </c>
      <c r="J16" s="8">
        <v>100</v>
      </c>
      <c r="K16" s="8">
        <v>100</v>
      </c>
      <c r="L16" s="8">
        <v>100</v>
      </c>
      <c r="M16" s="8">
        <v>100</v>
      </c>
      <c r="N16" s="8">
        <v>100</v>
      </c>
      <c r="O16" s="8">
        <v>100</v>
      </c>
      <c r="P16" s="8">
        <v>100</v>
      </c>
      <c r="Q16" s="8">
        <v>100</v>
      </c>
      <c r="S16" s="16"/>
      <c r="T16" s="3" t="s">
        <v>10</v>
      </c>
      <c r="U16" s="8"/>
      <c r="V16" s="8"/>
      <c r="W16" s="8"/>
      <c r="X16" s="8"/>
      <c r="Y16" s="8"/>
      <c r="Z16" s="8"/>
      <c r="AA16" s="8"/>
      <c r="AB16" s="8"/>
      <c r="AC16" s="8"/>
      <c r="AD16" s="8"/>
      <c r="AF16" s="6"/>
      <c r="AG16" s="6"/>
      <c r="AH16" s="6"/>
      <c r="AI16" s="6"/>
      <c r="AJ16" s="6"/>
      <c r="AK16" s="6"/>
      <c r="AL16" s="6"/>
      <c r="AM16" s="6"/>
      <c r="AN16" s="6"/>
      <c r="AO16" s="6"/>
    </row>
    <row r="17" spans="2:41" s="3" customFormat="1" x14ac:dyDescent="0.25">
      <c r="B17" s="19"/>
      <c r="C17" s="31" t="s">
        <v>27</v>
      </c>
      <c r="D17" s="31"/>
      <c r="E17" s="31"/>
      <c r="F17" s="45">
        <v>43.660872349273497</v>
      </c>
      <c r="G17" s="45">
        <v>44.324150425710108</v>
      </c>
      <c r="H17" s="45">
        <v>45.518003874669184</v>
      </c>
      <c r="I17" s="45">
        <v>55.31130760155996</v>
      </c>
      <c r="J17" s="45">
        <v>51.737194935002421</v>
      </c>
      <c r="K17" s="47">
        <v>53.095135640966156</v>
      </c>
      <c r="L17" s="47">
        <v>53.115375803026652</v>
      </c>
      <c r="M17" s="47">
        <v>63.431286186125035</v>
      </c>
      <c r="N17" s="47">
        <v>69.473768783420937</v>
      </c>
      <c r="O17" s="47">
        <v>75.909279896795994</v>
      </c>
      <c r="P17" s="47">
        <v>78.174435802595795</v>
      </c>
      <c r="Q17" s="47">
        <v>76.171096524815766</v>
      </c>
      <c r="S17" s="36"/>
      <c r="T17" s="3" t="s">
        <v>10</v>
      </c>
      <c r="U17" s="45"/>
      <c r="V17" s="45"/>
      <c r="W17" s="45"/>
      <c r="X17" s="46"/>
      <c r="Y17" s="46"/>
      <c r="Z17" s="46"/>
      <c r="AA17" s="46"/>
      <c r="AB17" s="46"/>
      <c r="AC17" s="46"/>
      <c r="AD17" s="4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spans="2:41" s="3" customFormat="1" x14ac:dyDescent="0.25">
      <c r="B18" s="19"/>
      <c r="C18" s="31" t="s">
        <v>26</v>
      </c>
      <c r="D18" s="31"/>
      <c r="E18" s="31"/>
      <c r="F18" s="45">
        <v>8.4103354128529872</v>
      </c>
      <c r="G18" s="45">
        <v>8.4040544057284539</v>
      </c>
      <c r="H18" s="45">
        <v>9.8635427716272641</v>
      </c>
      <c r="I18" s="45">
        <v>7.7080268880209379</v>
      </c>
      <c r="J18" s="45">
        <v>7.8730347231970743</v>
      </c>
      <c r="K18" s="47">
        <v>7.4659443392262332</v>
      </c>
      <c r="L18" s="47">
        <v>6.5404006223423767</v>
      </c>
      <c r="M18" s="47">
        <v>6.3871160843021455</v>
      </c>
      <c r="N18" s="47">
        <v>5.3547768976405061</v>
      </c>
      <c r="O18" s="47">
        <v>5.3228488898949822</v>
      </c>
      <c r="P18" s="47">
        <v>5.6411866808106721</v>
      </c>
      <c r="Q18" s="47">
        <v>5.9838966185560221</v>
      </c>
      <c r="S18" s="16"/>
      <c r="T18" s="3" t="s">
        <v>10</v>
      </c>
      <c r="U18" s="45"/>
      <c r="V18" s="45"/>
      <c r="W18" s="45"/>
      <c r="X18" s="46"/>
      <c r="Y18" s="46"/>
      <c r="Z18" s="46"/>
      <c r="AA18" s="46"/>
      <c r="AB18" s="46"/>
      <c r="AC18" s="46"/>
      <c r="AD18" s="4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2:41" s="3" customFormat="1" x14ac:dyDescent="0.25">
      <c r="B19" s="19"/>
      <c r="C19" s="31" t="s">
        <v>25</v>
      </c>
      <c r="D19" s="31"/>
      <c r="E19" s="31"/>
      <c r="F19" s="45">
        <v>47.928792237873523</v>
      </c>
      <c r="G19" s="45">
        <v>47.271795168561439</v>
      </c>
      <c r="H19" s="45">
        <v>44.618453353703593</v>
      </c>
      <c r="I19" s="45">
        <v>36.980665510419108</v>
      </c>
      <c r="J19" s="45">
        <v>39.293303083263993</v>
      </c>
      <c r="K19" s="47">
        <v>38.348256210311881</v>
      </c>
      <c r="L19" s="47">
        <v>39.966460515106128</v>
      </c>
      <c r="M19" s="47">
        <v>29.994684640929876</v>
      </c>
      <c r="N19" s="47">
        <v>25.12597711847863</v>
      </c>
      <c r="O19" s="47">
        <v>18.767871213309022</v>
      </c>
      <c r="P19" s="47">
        <v>16.184377516593543</v>
      </c>
      <c r="Q19" s="47">
        <v>17.845006856628203</v>
      </c>
      <c r="S19" s="16"/>
      <c r="T19" s="3" t="s">
        <v>10</v>
      </c>
      <c r="U19" s="45"/>
      <c r="V19" s="45"/>
      <c r="W19" s="45"/>
      <c r="X19" s="46"/>
      <c r="Y19" s="46"/>
      <c r="Z19" s="46"/>
      <c r="AA19" s="46"/>
      <c r="AB19" s="46"/>
      <c r="AC19" s="46"/>
      <c r="AD19" s="46"/>
      <c r="AF19" s="6"/>
      <c r="AG19" s="6"/>
      <c r="AH19" s="6"/>
      <c r="AI19" s="6"/>
      <c r="AJ19" s="6"/>
      <c r="AK19" s="6"/>
      <c r="AL19" s="6"/>
      <c r="AM19" s="6"/>
      <c r="AN19" s="6"/>
      <c r="AO19" s="6"/>
    </row>
    <row r="20" spans="2:41" s="3" customFormat="1" x14ac:dyDescent="0.25">
      <c r="B20" s="19"/>
      <c r="C20" s="31" t="s">
        <v>24</v>
      </c>
      <c r="D20" s="31"/>
      <c r="E20" s="31"/>
      <c r="F20" s="45">
        <v>0</v>
      </c>
      <c r="G20" s="45">
        <v>0</v>
      </c>
      <c r="H20" s="45">
        <v>0</v>
      </c>
      <c r="I20" s="45">
        <v>0</v>
      </c>
      <c r="J20" s="45">
        <v>1.0964672585365065</v>
      </c>
      <c r="K20" s="45">
        <v>1.0906638094957373</v>
      </c>
      <c r="L20" s="45">
        <v>0.37776305952485245</v>
      </c>
      <c r="M20" s="45">
        <v>0.18691308864293887</v>
      </c>
      <c r="N20" s="45">
        <v>4.5477200459927758E-2</v>
      </c>
      <c r="O20" s="45">
        <v>0</v>
      </c>
      <c r="P20" s="45">
        <v>0</v>
      </c>
      <c r="Q20" s="45">
        <v>0</v>
      </c>
      <c r="S20" s="16"/>
      <c r="T20" s="3" t="s">
        <v>10</v>
      </c>
      <c r="U20" s="45"/>
      <c r="V20" s="45"/>
      <c r="W20" s="45"/>
      <c r="X20" s="45"/>
      <c r="Y20" s="45"/>
      <c r="Z20" s="45"/>
      <c r="AA20" s="45"/>
      <c r="AB20" s="45"/>
      <c r="AC20" s="45"/>
      <c r="AD20" s="45"/>
      <c r="AF20" s="6"/>
      <c r="AG20" s="6"/>
      <c r="AH20" s="6"/>
      <c r="AI20" s="6"/>
      <c r="AJ20" s="6"/>
      <c r="AK20" s="6"/>
      <c r="AL20" s="6"/>
      <c r="AM20" s="6"/>
      <c r="AN20" s="6"/>
      <c r="AO20" s="6"/>
    </row>
    <row r="21" spans="2:41" s="3" customFormat="1" ht="28.5" customHeight="1" x14ac:dyDescent="0.25">
      <c r="B21" s="44" t="s">
        <v>23</v>
      </c>
      <c r="C21" s="43" t="s">
        <v>22</v>
      </c>
      <c r="D21" s="43"/>
      <c r="E21" s="43"/>
      <c r="F21" s="41">
        <v>21017.961000000003</v>
      </c>
      <c r="G21" s="41">
        <v>28161</v>
      </c>
      <c r="H21" s="41">
        <v>28785.166000000001</v>
      </c>
      <c r="I21" s="41">
        <v>31722.642999999996</v>
      </c>
      <c r="J21" s="41">
        <v>35247.592137499996</v>
      </c>
      <c r="K21" s="42">
        <v>43017.729204500007</v>
      </c>
      <c r="L21" s="42">
        <v>47623.110204499993</v>
      </c>
      <c r="M21" s="42">
        <v>63029.744493500002</v>
      </c>
      <c r="N21" s="42">
        <v>86339.133230468753</v>
      </c>
      <c r="O21" s="42">
        <v>100863.94100000001</v>
      </c>
      <c r="P21" s="42">
        <v>120668.62037050002</v>
      </c>
      <c r="Q21" s="42">
        <v>123115.26164599998</v>
      </c>
      <c r="S21" s="16"/>
      <c r="T21" s="3" t="s">
        <v>10</v>
      </c>
      <c r="U21" s="41"/>
      <c r="V21" s="41"/>
      <c r="W21" s="41"/>
      <c r="X21" s="40"/>
      <c r="Y21" s="40"/>
      <c r="Z21" s="40"/>
      <c r="AA21" s="40"/>
      <c r="AB21" s="40"/>
      <c r="AC21" s="40"/>
      <c r="AD21" s="40"/>
      <c r="AF21" s="6"/>
      <c r="AG21" s="6"/>
      <c r="AH21" s="6"/>
      <c r="AI21" s="6"/>
      <c r="AJ21" s="6"/>
      <c r="AK21" s="6"/>
      <c r="AL21" s="6"/>
      <c r="AM21" s="6"/>
      <c r="AN21" s="6"/>
      <c r="AO21" s="6"/>
    </row>
    <row r="22" spans="2:41" s="3" customFormat="1" ht="22.5" customHeight="1" x14ac:dyDescent="0.25">
      <c r="B22" s="27"/>
      <c r="C22" s="35" t="s">
        <v>21</v>
      </c>
      <c r="D22" s="35"/>
      <c r="E22" s="35"/>
      <c r="F22" s="33">
        <v>18904.97</v>
      </c>
      <c r="G22" s="33">
        <v>26008</v>
      </c>
      <c r="H22" s="33">
        <v>26694.366000000002</v>
      </c>
      <c r="I22" s="33">
        <v>29631.842999999997</v>
      </c>
      <c r="J22" s="33">
        <v>32960.782137499998</v>
      </c>
      <c r="K22" s="34">
        <v>40379.128204500004</v>
      </c>
      <c r="L22" s="34">
        <v>44807.709204499995</v>
      </c>
      <c r="M22" s="34">
        <v>59431.122493499999</v>
      </c>
      <c r="N22" s="34">
        <v>82658.51123046875</v>
      </c>
      <c r="O22" s="34">
        <v>97942.663</v>
      </c>
      <c r="P22" s="34">
        <v>117761.32437050002</v>
      </c>
      <c r="Q22" s="34">
        <v>120207.96564599998</v>
      </c>
      <c r="S22" s="16"/>
      <c r="T22" s="3" t="s">
        <v>10</v>
      </c>
      <c r="U22" s="33"/>
      <c r="V22" s="33"/>
      <c r="W22" s="33"/>
      <c r="X22" s="32"/>
      <c r="Y22" s="32"/>
      <c r="Z22" s="32"/>
      <c r="AA22" s="32"/>
      <c r="AB22" s="32"/>
      <c r="AC22" s="32"/>
      <c r="AD22" s="32"/>
      <c r="AF22" s="6"/>
      <c r="AG22" s="6"/>
      <c r="AH22" s="6"/>
      <c r="AI22" s="6"/>
      <c r="AJ22" s="6"/>
      <c r="AK22" s="6"/>
      <c r="AL22" s="6"/>
      <c r="AM22" s="6"/>
      <c r="AN22" s="6"/>
      <c r="AO22" s="6"/>
    </row>
    <row r="23" spans="2:41" s="3" customFormat="1" x14ac:dyDescent="0.25">
      <c r="B23" s="19"/>
      <c r="C23" s="31" t="s">
        <v>20</v>
      </c>
      <c r="D23" s="31"/>
      <c r="E23" s="31"/>
      <c r="F23" s="29">
        <v>741.7960000000021</v>
      </c>
      <c r="G23" s="29">
        <v>459</v>
      </c>
      <c r="H23" s="29">
        <v>577.34000000000015</v>
      </c>
      <c r="I23" s="29">
        <v>2261.9489999999969</v>
      </c>
      <c r="J23" s="29">
        <v>1686.658999999996</v>
      </c>
      <c r="K23" s="30">
        <v>3069.8630000000003</v>
      </c>
      <c r="L23" s="30">
        <v>2299.1220000000003</v>
      </c>
      <c r="M23" s="30">
        <v>617.63990000000058</v>
      </c>
      <c r="N23" s="30">
        <v>4400.89013671875</v>
      </c>
      <c r="O23" s="30">
        <v>1573.5919999999996</v>
      </c>
      <c r="P23" s="30">
        <v>156.80099999999948</v>
      </c>
      <c r="Q23" s="30">
        <v>8048.6934229999997</v>
      </c>
      <c r="S23" s="16"/>
      <c r="T23" s="3" t="s">
        <v>10</v>
      </c>
      <c r="U23" s="29"/>
      <c r="V23" s="29"/>
      <c r="W23" s="29"/>
      <c r="X23" s="28"/>
      <c r="Y23" s="28"/>
      <c r="Z23" s="28"/>
      <c r="AA23" s="28"/>
      <c r="AB23" s="28"/>
      <c r="AC23" s="28"/>
      <c r="AD23" s="28"/>
      <c r="AF23" s="6"/>
      <c r="AG23" s="6"/>
      <c r="AH23" s="6"/>
      <c r="AI23" s="6"/>
      <c r="AJ23" s="6"/>
      <c r="AK23" s="6"/>
      <c r="AL23" s="6"/>
      <c r="AM23" s="6"/>
      <c r="AN23" s="6"/>
      <c r="AO23" s="6"/>
    </row>
    <row r="24" spans="2:41" s="3" customFormat="1" x14ac:dyDescent="0.25">
      <c r="B24" s="38"/>
      <c r="C24" s="37" t="s">
        <v>19</v>
      </c>
      <c r="D24" s="37"/>
      <c r="E24" s="37"/>
      <c r="F24" s="39">
        <v>0</v>
      </c>
      <c r="G24" s="29">
        <v>1586.6</v>
      </c>
      <c r="H24" s="29">
        <v>1686.6589999999997</v>
      </c>
      <c r="I24" s="29">
        <v>1212.4880000000012</v>
      </c>
      <c r="J24" s="29">
        <v>1577.5330000000031</v>
      </c>
      <c r="K24" s="30">
        <v>0</v>
      </c>
      <c r="L24" s="30">
        <v>6068.7119999999995</v>
      </c>
      <c r="M24" s="30">
        <v>4400.8899999999994</v>
      </c>
      <c r="N24" s="30">
        <v>0</v>
      </c>
      <c r="O24" s="30">
        <v>5738.5039999999999</v>
      </c>
      <c r="P24" s="30">
        <v>8048.6930000000002</v>
      </c>
      <c r="Q24" s="30">
        <v>91.017222999999987</v>
      </c>
      <c r="S24" s="16"/>
      <c r="T24" s="3" t="s">
        <v>10</v>
      </c>
      <c r="U24" s="29"/>
      <c r="V24" s="29"/>
      <c r="W24" s="29"/>
      <c r="X24" s="28"/>
      <c r="Y24" s="28"/>
      <c r="Z24" s="28"/>
      <c r="AA24" s="28"/>
      <c r="AB24" s="28"/>
      <c r="AC24" s="28"/>
      <c r="AD24" s="28"/>
      <c r="AF24" s="6"/>
      <c r="AG24" s="6"/>
      <c r="AH24" s="6"/>
      <c r="AI24" s="6"/>
      <c r="AJ24" s="6"/>
      <c r="AK24" s="6"/>
      <c r="AL24" s="6"/>
      <c r="AM24" s="6"/>
      <c r="AN24" s="6"/>
      <c r="AO24" s="6"/>
    </row>
    <row r="25" spans="2:41" s="3" customFormat="1" x14ac:dyDescent="0.25">
      <c r="B25" s="38"/>
      <c r="C25" s="37" t="s">
        <v>18</v>
      </c>
      <c r="D25" s="37"/>
      <c r="E25" s="37"/>
      <c r="F25" s="29">
        <v>4258.3819999999996</v>
      </c>
      <c r="G25" s="29">
        <v>10120.5</v>
      </c>
      <c r="H25" s="29">
        <v>10043.115000000002</v>
      </c>
      <c r="I25" s="29">
        <v>9047.4860000000008</v>
      </c>
      <c r="J25" s="29">
        <v>11989.970999999998</v>
      </c>
      <c r="K25" s="30">
        <v>17692.026000000002</v>
      </c>
      <c r="L25" s="30">
        <v>12178.233</v>
      </c>
      <c r="M25" s="30">
        <v>19701.220593500002</v>
      </c>
      <c r="N25" s="30">
        <v>26312.734375</v>
      </c>
      <c r="O25" s="30">
        <v>37916.315000000002</v>
      </c>
      <c r="P25" s="30">
        <v>41408.718370500006</v>
      </c>
      <c r="Q25" s="30">
        <v>42486.143000000004</v>
      </c>
      <c r="S25" s="36"/>
      <c r="T25" s="3" t="s">
        <v>10</v>
      </c>
      <c r="U25" s="29"/>
      <c r="V25" s="29"/>
      <c r="W25" s="29"/>
      <c r="X25" s="28"/>
      <c r="Y25" s="28"/>
      <c r="Z25" s="28"/>
      <c r="AA25" s="28"/>
      <c r="AB25" s="28"/>
      <c r="AC25" s="28"/>
      <c r="AD25" s="28"/>
      <c r="AF25" s="6"/>
      <c r="AG25" s="6"/>
      <c r="AH25" s="6"/>
      <c r="AI25" s="6"/>
      <c r="AJ25" s="6"/>
      <c r="AK25" s="6"/>
      <c r="AL25" s="6"/>
      <c r="AM25" s="6"/>
      <c r="AN25" s="6"/>
      <c r="AO25" s="6"/>
    </row>
    <row r="26" spans="2:41" s="3" customFormat="1" x14ac:dyDescent="0.25">
      <c r="B26" s="19"/>
      <c r="C26" s="31" t="s">
        <v>17</v>
      </c>
      <c r="D26" s="31"/>
      <c r="E26" s="31"/>
      <c r="F26" s="29">
        <v>13904.791999999999</v>
      </c>
      <c r="G26" s="29">
        <v>13841.9</v>
      </c>
      <c r="H26" s="29">
        <v>14387.252</v>
      </c>
      <c r="I26" s="29">
        <v>17109.919999999998</v>
      </c>
      <c r="J26" s="29">
        <v>17706.619137500002</v>
      </c>
      <c r="K26" s="30">
        <v>19617.239204500002</v>
      </c>
      <c r="L26" s="30">
        <v>24261.642204499996</v>
      </c>
      <c r="M26" s="30">
        <v>34711.371999999996</v>
      </c>
      <c r="N26" s="30">
        <v>51944.88671875</v>
      </c>
      <c r="O26" s="30">
        <v>52714.252</v>
      </c>
      <c r="P26" s="30">
        <v>68147.112000000008</v>
      </c>
      <c r="Q26" s="30">
        <v>69582.112000000008</v>
      </c>
      <c r="S26" s="16"/>
      <c r="T26" s="3" t="s">
        <v>10</v>
      </c>
      <c r="U26" s="29"/>
      <c r="V26" s="29"/>
      <c r="W26" s="29"/>
      <c r="X26" s="28"/>
      <c r="Y26" s="28"/>
      <c r="Z26" s="28"/>
      <c r="AA26" s="28"/>
      <c r="AB26" s="28"/>
      <c r="AC26" s="28"/>
      <c r="AD26" s="28"/>
      <c r="AF26" s="6"/>
      <c r="AG26" s="6"/>
      <c r="AH26" s="6"/>
      <c r="AI26" s="6"/>
      <c r="AJ26" s="6"/>
      <c r="AK26" s="6"/>
      <c r="AL26" s="6"/>
      <c r="AM26" s="6"/>
      <c r="AN26" s="6"/>
      <c r="AO26" s="6"/>
    </row>
    <row r="27" spans="2:41" s="3" customFormat="1" ht="25.5" customHeight="1" x14ac:dyDescent="0.25">
      <c r="B27" s="27"/>
      <c r="C27" s="35" t="s">
        <v>16</v>
      </c>
      <c r="D27" s="35"/>
      <c r="E27" s="35"/>
      <c r="F27" s="33">
        <v>2112.991</v>
      </c>
      <c r="G27" s="33">
        <v>2153</v>
      </c>
      <c r="H27" s="33">
        <v>2090.8000000000002</v>
      </c>
      <c r="I27" s="33">
        <v>2090.8000000000002</v>
      </c>
      <c r="J27" s="33">
        <v>2286.81</v>
      </c>
      <c r="K27" s="34">
        <v>2638.6010000000001</v>
      </c>
      <c r="L27" s="34">
        <v>2815.4009999999998</v>
      </c>
      <c r="M27" s="34">
        <v>3598.6220000000003</v>
      </c>
      <c r="N27" s="34">
        <v>3680.6220000000003</v>
      </c>
      <c r="O27" s="34">
        <v>2921.2780000000002</v>
      </c>
      <c r="P27" s="34">
        <v>2907.2960000000003</v>
      </c>
      <c r="Q27" s="34">
        <v>2907.2959999999998</v>
      </c>
      <c r="S27" s="16"/>
      <c r="T27" s="3" t="s">
        <v>10</v>
      </c>
      <c r="U27" s="33"/>
      <c r="V27" s="33"/>
      <c r="W27" s="33"/>
      <c r="X27" s="32"/>
      <c r="Y27" s="32"/>
      <c r="Z27" s="32"/>
      <c r="AA27" s="32"/>
      <c r="AB27" s="32"/>
      <c r="AC27" s="32"/>
      <c r="AD27" s="32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2:41" s="3" customFormat="1" x14ac:dyDescent="0.25">
      <c r="B28" s="19"/>
      <c r="C28" s="31" t="s">
        <v>15</v>
      </c>
      <c r="D28" s="31"/>
      <c r="E28" s="31"/>
      <c r="F28" s="29">
        <v>271.74499999999989</v>
      </c>
      <c r="G28" s="29">
        <v>246.7</v>
      </c>
      <c r="H28" s="29">
        <v>184.5</v>
      </c>
      <c r="I28" s="29">
        <v>184.50000000000023</v>
      </c>
      <c r="J28" s="29">
        <v>288.06399999999985</v>
      </c>
      <c r="K28" s="30">
        <v>1107.883</v>
      </c>
      <c r="L28" s="30">
        <v>1109.883</v>
      </c>
      <c r="M28" s="30">
        <v>1657.604</v>
      </c>
      <c r="N28" s="30">
        <v>1657.604</v>
      </c>
      <c r="O28" s="30">
        <v>898.26</v>
      </c>
      <c r="P28" s="30">
        <v>884.27800000000002</v>
      </c>
      <c r="Q28" s="30">
        <v>961.07799999999997</v>
      </c>
      <c r="S28" s="16"/>
      <c r="T28" s="3" t="s">
        <v>10</v>
      </c>
      <c r="U28" s="29"/>
      <c r="V28" s="29"/>
      <c r="W28" s="29"/>
      <c r="X28" s="28"/>
      <c r="Y28" s="28"/>
      <c r="Z28" s="28"/>
      <c r="AA28" s="28"/>
      <c r="AB28" s="28"/>
      <c r="AC28" s="28"/>
      <c r="AD28" s="28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2:41" s="3" customFormat="1" x14ac:dyDescent="0.25">
      <c r="B29" s="19"/>
      <c r="C29" s="31" t="s">
        <v>14</v>
      </c>
      <c r="D29" s="31"/>
      <c r="E29" s="31"/>
      <c r="F29" s="29">
        <v>795.27800000000025</v>
      </c>
      <c r="G29" s="29">
        <v>795.3</v>
      </c>
      <c r="H29" s="29">
        <v>795.3</v>
      </c>
      <c r="I29" s="29">
        <v>795.3</v>
      </c>
      <c r="J29" s="29">
        <v>795.27800000000025</v>
      </c>
      <c r="K29" s="30">
        <v>27.5</v>
      </c>
      <c r="L29" s="30">
        <v>968.76799999999992</v>
      </c>
      <c r="M29" s="30">
        <v>987.76800000000003</v>
      </c>
      <c r="N29" s="30">
        <v>987.76800000000003</v>
      </c>
      <c r="O29" s="30">
        <v>987.76800000000003</v>
      </c>
      <c r="P29" s="30">
        <v>987.76800000000003</v>
      </c>
      <c r="Q29" s="30">
        <v>1138.9679999999998</v>
      </c>
      <c r="S29" s="16"/>
      <c r="T29" s="3" t="s">
        <v>10</v>
      </c>
      <c r="U29" s="29"/>
      <c r="V29" s="29"/>
      <c r="W29" s="29"/>
      <c r="X29" s="28"/>
      <c r="Y29" s="28"/>
      <c r="Z29" s="28"/>
      <c r="AA29" s="28"/>
      <c r="AB29" s="28"/>
      <c r="AC29" s="28"/>
      <c r="AD29" s="28"/>
      <c r="AF29" s="6"/>
      <c r="AG29" s="6"/>
      <c r="AH29" s="6"/>
      <c r="AI29" s="6"/>
      <c r="AJ29" s="6"/>
      <c r="AK29" s="6"/>
      <c r="AL29" s="6"/>
      <c r="AM29" s="6"/>
      <c r="AN29" s="6"/>
      <c r="AO29" s="6"/>
    </row>
    <row r="30" spans="2:41" s="3" customFormat="1" x14ac:dyDescent="0.25">
      <c r="B30" s="19"/>
      <c r="C30" s="31" t="s">
        <v>13</v>
      </c>
      <c r="D30" s="31"/>
      <c r="E30" s="31"/>
      <c r="F30" s="29">
        <v>910.96799999999985</v>
      </c>
      <c r="G30" s="29">
        <v>911</v>
      </c>
      <c r="H30" s="29">
        <v>911</v>
      </c>
      <c r="I30" s="29">
        <v>911</v>
      </c>
      <c r="J30" s="29">
        <v>910.96799999999985</v>
      </c>
      <c r="K30" s="30">
        <v>934.46799999999996</v>
      </c>
      <c r="L30" s="30">
        <v>40.5</v>
      </c>
      <c r="M30" s="30">
        <v>652</v>
      </c>
      <c r="N30" s="30">
        <v>652</v>
      </c>
      <c r="O30" s="30">
        <v>652</v>
      </c>
      <c r="P30" s="30">
        <v>652</v>
      </c>
      <c r="Q30" s="30">
        <v>424</v>
      </c>
      <c r="S30" s="16"/>
      <c r="T30" s="3" t="s">
        <v>10</v>
      </c>
      <c r="U30" s="29"/>
      <c r="V30" s="29"/>
      <c r="W30" s="29"/>
      <c r="X30" s="28"/>
      <c r="Y30" s="28"/>
      <c r="Z30" s="28"/>
      <c r="AA30" s="28"/>
      <c r="AB30" s="28"/>
      <c r="AC30" s="28"/>
      <c r="AD30" s="28"/>
      <c r="AF30" s="6"/>
      <c r="AG30" s="6"/>
      <c r="AH30" s="6"/>
      <c r="AI30" s="6"/>
      <c r="AJ30" s="6"/>
      <c r="AK30" s="6"/>
      <c r="AL30" s="6"/>
      <c r="AM30" s="6"/>
      <c r="AN30" s="6"/>
      <c r="AO30" s="6"/>
    </row>
    <row r="31" spans="2:41" s="3" customFormat="1" x14ac:dyDescent="0.25">
      <c r="B31" s="19"/>
      <c r="C31" s="31" t="s">
        <v>12</v>
      </c>
      <c r="D31" s="31"/>
      <c r="E31" s="31"/>
      <c r="F31" s="29">
        <v>135</v>
      </c>
      <c r="G31" s="29">
        <v>200</v>
      </c>
      <c r="H31" s="29">
        <v>200</v>
      </c>
      <c r="I31" s="29">
        <v>200</v>
      </c>
      <c r="J31" s="29">
        <v>292.5</v>
      </c>
      <c r="K31" s="30">
        <v>568.75</v>
      </c>
      <c r="L31" s="30">
        <v>696.25</v>
      </c>
      <c r="M31" s="30">
        <v>301.25</v>
      </c>
      <c r="N31" s="30">
        <v>383.25</v>
      </c>
      <c r="O31" s="30">
        <v>383.25</v>
      </c>
      <c r="P31" s="30">
        <v>383.25</v>
      </c>
      <c r="Q31" s="30">
        <v>383.25</v>
      </c>
      <c r="S31" s="16"/>
      <c r="T31" s="3" t="s">
        <v>10</v>
      </c>
      <c r="U31" s="29"/>
      <c r="V31" s="29"/>
      <c r="W31" s="29"/>
      <c r="X31" s="28"/>
      <c r="Y31" s="28"/>
      <c r="Z31" s="28"/>
      <c r="AA31" s="28"/>
      <c r="AB31" s="28"/>
      <c r="AC31" s="28"/>
      <c r="AD31" s="28"/>
      <c r="AF31" s="6"/>
      <c r="AG31" s="6"/>
      <c r="AH31" s="6"/>
      <c r="AI31" s="6"/>
      <c r="AJ31" s="6"/>
      <c r="AK31" s="6"/>
      <c r="AL31" s="6"/>
      <c r="AM31" s="6"/>
      <c r="AN31" s="6"/>
      <c r="AO31" s="6"/>
    </row>
    <row r="32" spans="2:41" s="3" customFormat="1" x14ac:dyDescent="0.25">
      <c r="B32" s="27"/>
      <c r="C32" s="23" t="s">
        <v>11</v>
      </c>
      <c r="D32" s="23"/>
      <c r="E32" s="23"/>
      <c r="F32" s="25"/>
      <c r="G32" s="25"/>
      <c r="H32" s="25"/>
      <c r="I32" s="25"/>
      <c r="J32" s="25"/>
      <c r="K32" s="26"/>
      <c r="L32" s="26"/>
      <c r="M32" s="26"/>
      <c r="N32" s="26"/>
      <c r="O32" s="26"/>
      <c r="P32" s="26"/>
      <c r="Q32" s="26"/>
      <c r="S32" s="16"/>
      <c r="T32" s="3" t="s">
        <v>10</v>
      </c>
      <c r="U32" s="25"/>
      <c r="V32" s="25"/>
      <c r="W32" s="25"/>
      <c r="X32" s="24"/>
      <c r="Y32" s="24"/>
      <c r="Z32" s="24"/>
      <c r="AA32" s="24"/>
      <c r="AB32" s="24"/>
      <c r="AC32" s="24"/>
      <c r="AD32" s="24"/>
      <c r="AF32" s="6"/>
      <c r="AG32" s="6"/>
      <c r="AH32" s="6"/>
      <c r="AI32" s="6"/>
      <c r="AJ32" s="6"/>
      <c r="AK32" s="6"/>
      <c r="AL32" s="6"/>
      <c r="AM32" s="6"/>
      <c r="AN32" s="6"/>
      <c r="AO32" s="6"/>
    </row>
    <row r="33" spans="2:41" s="3" customFormat="1" x14ac:dyDescent="0.25">
      <c r="B33" s="19"/>
      <c r="C33" s="23" t="s">
        <v>9</v>
      </c>
      <c r="D33" s="23"/>
      <c r="E33" s="23"/>
      <c r="F33" s="8">
        <v>5.0399803108950607</v>
      </c>
      <c r="G33" s="8">
        <v>4.3229275387803705</v>
      </c>
      <c r="H33" s="8">
        <v>3.6965234245072764</v>
      </c>
      <c r="I33" s="8">
        <v>3.2628902669814486</v>
      </c>
      <c r="J33" s="8">
        <v>3.1550262140445597</v>
      </c>
      <c r="K33" s="8">
        <v>3.0179265172174041</v>
      </c>
      <c r="L33" s="8">
        <v>3.3892967919129742</v>
      </c>
      <c r="M33" s="8">
        <v>3.3282246459650286</v>
      </c>
      <c r="N33" s="8">
        <v>3.2301251781930023</v>
      </c>
      <c r="O33" s="8">
        <v>3.1116694879155693</v>
      </c>
      <c r="P33" s="8">
        <v>2.9826952841865744</v>
      </c>
      <c r="Q33" s="8">
        <v>3.0406397363937003</v>
      </c>
      <c r="S33" s="16"/>
      <c r="T33" s="3" t="s">
        <v>8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F33" s="6"/>
      <c r="AG33" s="6"/>
      <c r="AH33" s="6"/>
      <c r="AI33" s="6"/>
      <c r="AJ33" s="6"/>
      <c r="AK33" s="6"/>
      <c r="AL33" s="6"/>
      <c r="AM33" s="6"/>
      <c r="AN33" s="6"/>
      <c r="AO33" s="6"/>
    </row>
    <row r="34" spans="2:41" s="3" customFormat="1" x14ac:dyDescent="0.25">
      <c r="B34" s="19"/>
      <c r="C34" s="18" t="s">
        <v>7</v>
      </c>
      <c r="D34" s="18"/>
      <c r="E34" s="18"/>
      <c r="F34" s="8">
        <v>5.7513291674208125</v>
      </c>
      <c r="G34" s="8">
        <v>6.6982579474651143</v>
      </c>
      <c r="H34" s="8">
        <v>6.1177343269875335</v>
      </c>
      <c r="I34" s="8">
        <v>6.2341485552502727</v>
      </c>
      <c r="J34" s="8">
        <v>6.4532560844223186</v>
      </c>
      <c r="K34" s="8">
        <v>7.4937267027473533</v>
      </c>
      <c r="L34" s="8">
        <v>7.8180201510520542</v>
      </c>
      <c r="M34" s="8">
        <v>9.6117308565101052</v>
      </c>
      <c r="N34" s="8">
        <v>12.365178894195621</v>
      </c>
      <c r="O34" s="8">
        <v>13.61522138021661</v>
      </c>
      <c r="P34" s="8">
        <v>15.660676651251521</v>
      </c>
      <c r="Q34" s="8">
        <v>17.20695453497008</v>
      </c>
      <c r="S34" s="16"/>
      <c r="T34" s="3" t="s">
        <v>6</v>
      </c>
      <c r="U34" s="8"/>
      <c r="V34" s="8"/>
      <c r="W34" s="8"/>
      <c r="X34" s="8"/>
      <c r="Y34" s="8"/>
      <c r="Z34" s="8"/>
      <c r="AA34" s="8"/>
      <c r="AB34" s="8"/>
      <c r="AC34" s="8"/>
      <c r="AD34" s="8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2:41" s="3" customFormat="1" ht="16.5" thickBot="1" x14ac:dyDescent="0.3">
      <c r="B35" s="22"/>
      <c r="C35" s="21"/>
      <c r="D35" s="21"/>
      <c r="E35" s="21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S35" s="16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2:41" s="3" customFormat="1" x14ac:dyDescent="0.25">
      <c r="B36" s="19"/>
      <c r="C36" s="18"/>
      <c r="D36" s="18"/>
      <c r="E36" s="1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S36" s="16"/>
      <c r="AF36" s="6"/>
      <c r="AG36" s="6"/>
      <c r="AH36" s="6"/>
      <c r="AI36" s="6"/>
      <c r="AJ36" s="6"/>
      <c r="AK36" s="6"/>
      <c r="AL36" s="6"/>
      <c r="AM36" s="6"/>
      <c r="AN36" s="6"/>
      <c r="AO36" s="6"/>
    </row>
    <row r="37" spans="2:41" s="3" customFormat="1" x14ac:dyDescent="0.25">
      <c r="B37" s="14" t="s">
        <v>5</v>
      </c>
      <c r="C37" s="14" t="s">
        <v>4</v>
      </c>
      <c r="D37" s="14"/>
      <c r="E37" s="14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S37" s="16"/>
      <c r="AF37" s="6"/>
      <c r="AG37" s="6"/>
      <c r="AH37" s="6"/>
      <c r="AI37" s="6"/>
      <c r="AJ37" s="6"/>
      <c r="AK37" s="6"/>
      <c r="AL37" s="6"/>
      <c r="AM37" s="6"/>
      <c r="AN37" s="6"/>
      <c r="AO37" s="6"/>
    </row>
    <row r="38" spans="2:41" s="3" customFormat="1" x14ac:dyDescent="0.25">
      <c r="B38" s="14" t="s">
        <v>3</v>
      </c>
      <c r="C38" s="14" t="s">
        <v>2</v>
      </c>
      <c r="D38" s="14"/>
      <c r="E38" s="14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S38" s="16"/>
      <c r="AF38" s="6"/>
      <c r="AG38" s="6"/>
      <c r="AH38" s="6"/>
      <c r="AI38" s="6"/>
      <c r="AJ38" s="6"/>
      <c r="AK38" s="6"/>
      <c r="AL38" s="6"/>
      <c r="AM38" s="6"/>
      <c r="AN38" s="6"/>
      <c r="AO38" s="6"/>
    </row>
    <row r="39" spans="2:41" s="3" customFormat="1" x14ac:dyDescent="0.25">
      <c r="B39" s="15" t="s">
        <v>1</v>
      </c>
      <c r="C39" s="14"/>
      <c r="D39" s="14"/>
      <c r="E39" s="14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S39" s="5"/>
      <c r="AF39" s="6"/>
      <c r="AG39" s="6"/>
      <c r="AH39" s="6"/>
      <c r="AI39" s="6"/>
      <c r="AJ39" s="6"/>
      <c r="AK39" s="6"/>
      <c r="AL39" s="6"/>
      <c r="AM39" s="6"/>
      <c r="AN39" s="6"/>
      <c r="AO39" s="6"/>
    </row>
    <row r="40" spans="2:41" s="3" customFormat="1" x14ac:dyDescent="0.25">
      <c r="B40" s="15" t="s">
        <v>0</v>
      </c>
      <c r="C40" s="14"/>
      <c r="D40" s="14"/>
      <c r="E40" s="14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5"/>
      <c r="AF40" s="6"/>
      <c r="AG40" s="6"/>
      <c r="AH40" s="6"/>
      <c r="AI40" s="6"/>
      <c r="AJ40" s="6"/>
      <c r="AK40" s="6"/>
      <c r="AL40" s="6"/>
      <c r="AM40" s="6"/>
      <c r="AN40" s="6"/>
      <c r="AO40" s="6"/>
    </row>
    <row r="41" spans="2:41" s="3" customForma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S41" s="5"/>
      <c r="AF41" s="6"/>
      <c r="AG41" s="6"/>
      <c r="AH41" s="6"/>
      <c r="AI41" s="6"/>
      <c r="AJ41" s="6"/>
      <c r="AK41" s="6"/>
      <c r="AL41" s="6"/>
      <c r="AM41" s="6"/>
      <c r="AN41" s="6"/>
      <c r="AO41" s="6"/>
    </row>
    <row r="42" spans="2:41" s="3" customFormat="1" x14ac:dyDescent="0.25">
      <c r="S42" s="5"/>
      <c r="AF42" s="6"/>
      <c r="AG42" s="6"/>
      <c r="AH42" s="6"/>
      <c r="AI42" s="6"/>
      <c r="AJ42" s="6"/>
      <c r="AK42" s="6"/>
      <c r="AL42" s="6"/>
      <c r="AM42" s="6"/>
      <c r="AN42" s="6"/>
      <c r="AO42" s="6"/>
    </row>
    <row r="43" spans="2:41" s="3" customFormat="1" x14ac:dyDescent="0.25"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S43" s="5"/>
      <c r="AF43" s="6"/>
      <c r="AG43" s="6"/>
      <c r="AH43" s="6"/>
      <c r="AI43" s="6"/>
      <c r="AJ43" s="6"/>
      <c r="AK43" s="6"/>
      <c r="AL43" s="6"/>
      <c r="AM43" s="6"/>
      <c r="AN43" s="6"/>
      <c r="AO43" s="6"/>
    </row>
    <row r="44" spans="2:41" s="3" customFormat="1" x14ac:dyDescent="0.25"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S44" s="5"/>
      <c r="AF44" s="6"/>
      <c r="AG44" s="6"/>
      <c r="AH44" s="6"/>
      <c r="AI44" s="6"/>
      <c r="AJ44" s="6"/>
      <c r="AK44" s="6"/>
      <c r="AL44" s="6"/>
      <c r="AM44" s="6"/>
      <c r="AN44" s="6"/>
      <c r="AO44" s="6"/>
    </row>
    <row r="45" spans="2:41" s="3" customFormat="1" x14ac:dyDescent="0.25">
      <c r="S45" s="5"/>
      <c r="AF45" s="6"/>
      <c r="AG45" s="6"/>
      <c r="AH45" s="6"/>
      <c r="AI45" s="6"/>
      <c r="AJ45" s="6"/>
      <c r="AK45" s="6"/>
      <c r="AL45" s="6"/>
      <c r="AM45" s="6"/>
      <c r="AN45" s="6"/>
      <c r="AO45" s="6"/>
    </row>
    <row r="46" spans="2:41" s="3" customFormat="1" x14ac:dyDescent="0.25">
      <c r="H46" s="10">
        <v>470019.95106051106</v>
      </c>
      <c r="I46" s="10">
        <v>508633.17863622057</v>
      </c>
      <c r="J46" s="10">
        <v>546098.70832319674</v>
      </c>
      <c r="K46" s="10">
        <v>574218.04912981775</v>
      </c>
      <c r="L46" s="10">
        <v>609145.40106540231</v>
      </c>
      <c r="M46" s="10">
        <v>655758.52501955396</v>
      </c>
      <c r="N46" s="10">
        <v>698244.10927849589</v>
      </c>
      <c r="O46" s="10">
        <v>740817.48789306369</v>
      </c>
      <c r="P46" s="10">
        <v>770519.83804835682</v>
      </c>
      <c r="Q46" s="10">
        <v>715497.10552085261</v>
      </c>
      <c r="S46" s="5"/>
      <c r="AF46" s="6"/>
      <c r="AG46" s="6"/>
      <c r="AH46" s="6"/>
      <c r="AI46" s="6"/>
      <c r="AJ46" s="6"/>
      <c r="AK46" s="6"/>
      <c r="AL46" s="6"/>
      <c r="AM46" s="6"/>
      <c r="AN46" s="6"/>
      <c r="AO46" s="6"/>
    </row>
    <row r="47" spans="2:41" s="3" customFormat="1" x14ac:dyDescent="0.25">
      <c r="S47" s="5"/>
      <c r="AF47" s="6"/>
      <c r="AG47" s="6"/>
      <c r="AH47" s="6"/>
      <c r="AI47" s="6"/>
      <c r="AJ47" s="6"/>
      <c r="AK47" s="6"/>
      <c r="AL47" s="6"/>
      <c r="AM47" s="6"/>
      <c r="AN47" s="6"/>
      <c r="AO47" s="6"/>
    </row>
    <row r="48" spans="2:41" s="3" customFormat="1" x14ac:dyDescent="0.25">
      <c r="H48" s="9">
        <f t="shared" ref="H48:Q48" si="0">+H5/H46*100</f>
        <v>3.7004564284740824</v>
      </c>
      <c r="I48" s="9">
        <f t="shared" si="0"/>
        <v>3.2642995039269818</v>
      </c>
      <c r="J48" s="9">
        <f t="shared" si="0"/>
        <v>3.1556031259638004</v>
      </c>
      <c r="K48" s="9">
        <f t="shared" si="0"/>
        <v>3.0170426723667121</v>
      </c>
      <c r="L48" s="9">
        <f t="shared" si="0"/>
        <v>3.3892967919129733</v>
      </c>
      <c r="M48" s="9">
        <f t="shared" si="0"/>
        <v>3.3282246459650291</v>
      </c>
      <c r="N48" s="9">
        <f t="shared" si="0"/>
        <v>3.2301251781930018</v>
      </c>
      <c r="O48" s="9">
        <f t="shared" si="0"/>
        <v>3.1116694879155697</v>
      </c>
      <c r="P48" s="9">
        <f t="shared" si="0"/>
        <v>2.9826952841865739</v>
      </c>
      <c r="Q48" s="9">
        <f t="shared" si="0"/>
        <v>3.0406397363936999</v>
      </c>
      <c r="S48" s="5"/>
      <c r="AF48" s="6"/>
      <c r="AG48" s="6"/>
      <c r="AH48" s="6"/>
      <c r="AI48" s="6"/>
      <c r="AJ48" s="6"/>
      <c r="AK48" s="6"/>
      <c r="AL48" s="6"/>
      <c r="AM48" s="6"/>
      <c r="AN48" s="6"/>
      <c r="AO48" s="6"/>
    </row>
    <row r="49" spans="8:41" s="3" customFormat="1" x14ac:dyDescent="0.25">
      <c r="H49" s="8">
        <v>3.6965234245072764</v>
      </c>
      <c r="I49" s="8">
        <v>3.2628902669814486</v>
      </c>
      <c r="J49" s="8">
        <v>3.1550262140445597</v>
      </c>
      <c r="K49" s="8">
        <v>3.0179265172174041</v>
      </c>
      <c r="L49" s="8">
        <v>3.3892967919129742</v>
      </c>
      <c r="M49" s="8">
        <v>3.3282246459650286</v>
      </c>
      <c r="N49" s="8">
        <v>3.2301251781930023</v>
      </c>
      <c r="O49" s="8">
        <v>3.1116694879155693</v>
      </c>
      <c r="P49" s="8">
        <v>2.9826952841865744</v>
      </c>
      <c r="Q49" s="8">
        <v>3.0406397363937003</v>
      </c>
      <c r="S49" s="5"/>
      <c r="AF49" s="6"/>
      <c r="AG49" s="6"/>
      <c r="AH49" s="6"/>
      <c r="AI49" s="6"/>
      <c r="AJ49" s="6"/>
      <c r="AK49" s="6"/>
      <c r="AL49" s="6"/>
      <c r="AM49" s="6"/>
      <c r="AN49" s="6"/>
      <c r="AO49" s="6"/>
    </row>
    <row r="50" spans="8:41" s="3" customFormat="1" x14ac:dyDescent="0.25">
      <c r="H50" s="7">
        <f t="shared" ref="H50:Q50" si="1">+H48-H49</f>
        <v>3.9330039668059591E-3</v>
      </c>
      <c r="I50" s="7">
        <f t="shared" si="1"/>
        <v>1.4092369455331877E-3</v>
      </c>
      <c r="J50" s="7">
        <f t="shared" si="1"/>
        <v>5.7691191924069685E-4</v>
      </c>
      <c r="K50" s="7">
        <f t="shared" si="1"/>
        <v>-8.8384485069203933E-4</v>
      </c>
      <c r="L50" s="7">
        <f t="shared" si="1"/>
        <v>0</v>
      </c>
      <c r="M50" s="7">
        <f t="shared" si="1"/>
        <v>0</v>
      </c>
      <c r="N50" s="7">
        <f t="shared" si="1"/>
        <v>0</v>
      </c>
      <c r="O50" s="7">
        <f t="shared" si="1"/>
        <v>0</v>
      </c>
      <c r="P50" s="7">
        <f t="shared" si="1"/>
        <v>0</v>
      </c>
      <c r="Q50" s="7">
        <f t="shared" si="1"/>
        <v>0</v>
      </c>
      <c r="S50" s="5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8:41" s="3" customFormat="1" x14ac:dyDescent="0.25">
      <c r="S51" s="5"/>
      <c r="AF51" s="6"/>
      <c r="AG51" s="6"/>
      <c r="AH51" s="6"/>
      <c r="AI51" s="6"/>
      <c r="AJ51" s="6"/>
      <c r="AK51" s="6"/>
      <c r="AL51" s="6"/>
      <c r="AM51" s="6"/>
      <c r="AN51" s="6"/>
      <c r="AO51" s="6"/>
    </row>
    <row r="52" spans="8:41" s="3" customFormat="1" x14ac:dyDescent="0.25">
      <c r="H52" s="9">
        <f t="shared" ref="H52:Q52" si="2">+H21/H46*100</f>
        <v>6.1242434358481432</v>
      </c>
      <c r="I52" s="9">
        <f t="shared" si="2"/>
        <v>6.2368410737688711</v>
      </c>
      <c r="J52" s="9">
        <f t="shared" si="2"/>
        <v>6.4544360937472618</v>
      </c>
      <c r="K52" s="9">
        <f t="shared" si="2"/>
        <v>7.4915320529701193</v>
      </c>
      <c r="L52" s="9">
        <f t="shared" si="2"/>
        <v>7.8180201510520515</v>
      </c>
      <c r="M52" s="9">
        <f t="shared" si="2"/>
        <v>9.6117308565101052</v>
      </c>
      <c r="N52" s="9">
        <f t="shared" si="2"/>
        <v>12.365178894195616</v>
      </c>
      <c r="O52" s="9">
        <f t="shared" si="2"/>
        <v>13.61522138021661</v>
      </c>
      <c r="P52" s="9">
        <f t="shared" si="2"/>
        <v>15.660676651251517</v>
      </c>
      <c r="Q52" s="9">
        <f t="shared" si="2"/>
        <v>17.206954534970077</v>
      </c>
      <c r="S52" s="5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8:41" s="3" customFormat="1" x14ac:dyDescent="0.25">
      <c r="H53" s="8">
        <v>6.1177343269875335</v>
      </c>
      <c r="I53" s="8">
        <v>6.2341485552502727</v>
      </c>
      <c r="J53" s="8">
        <v>6.4532560844223186</v>
      </c>
      <c r="K53" s="8">
        <v>7.4937267027473533</v>
      </c>
      <c r="L53" s="8">
        <v>7.8180201510520542</v>
      </c>
      <c r="M53" s="8">
        <v>9.6117308565101052</v>
      </c>
      <c r="N53" s="8">
        <v>12.365178894195621</v>
      </c>
      <c r="O53" s="8">
        <v>13.61522138021661</v>
      </c>
      <c r="P53" s="8">
        <v>15.660676651251521</v>
      </c>
      <c r="Q53" s="8">
        <v>17.20695453497008</v>
      </c>
      <c r="S53" s="5"/>
      <c r="AF53" s="6"/>
      <c r="AG53" s="6"/>
      <c r="AH53" s="6"/>
      <c r="AI53" s="6"/>
      <c r="AJ53" s="6"/>
      <c r="AK53" s="6"/>
      <c r="AL53" s="6"/>
      <c r="AM53" s="6"/>
      <c r="AN53" s="6"/>
      <c r="AO53" s="6"/>
    </row>
    <row r="54" spans="8:41" s="3" customFormat="1" x14ac:dyDescent="0.25">
      <c r="H54" s="7">
        <f t="shared" ref="H54:Q54" si="3">+H52-H53</f>
        <v>6.5091088606097358E-3</v>
      </c>
      <c r="I54" s="7">
        <f t="shared" si="3"/>
        <v>2.6925185185984191E-3</v>
      </c>
      <c r="J54" s="7">
        <f t="shared" si="3"/>
        <v>1.1800093249432209E-3</v>
      </c>
      <c r="K54" s="7">
        <f t="shared" si="3"/>
        <v>-2.1946497772340479E-3</v>
      </c>
      <c r="L54" s="7">
        <f t="shared" si="3"/>
        <v>0</v>
      </c>
      <c r="M54" s="7">
        <f t="shared" si="3"/>
        <v>0</v>
      </c>
      <c r="N54" s="7">
        <f t="shared" si="3"/>
        <v>0</v>
      </c>
      <c r="O54" s="7">
        <f t="shared" si="3"/>
        <v>0</v>
      </c>
      <c r="P54" s="7">
        <f t="shared" si="3"/>
        <v>0</v>
      </c>
      <c r="Q54" s="7">
        <f t="shared" si="3"/>
        <v>0</v>
      </c>
      <c r="S54" s="5"/>
      <c r="AF54" s="6"/>
      <c r="AG54" s="6"/>
      <c r="AH54" s="6"/>
      <c r="AI54" s="6"/>
      <c r="AJ54" s="6"/>
      <c r="AK54" s="6"/>
      <c r="AL54" s="6"/>
      <c r="AM54" s="6"/>
      <c r="AN54" s="6"/>
      <c r="AO54" s="6"/>
    </row>
    <row r="55" spans="8:41" s="3" customFormat="1" x14ac:dyDescent="0.25">
      <c r="S55" s="5"/>
      <c r="AF55" s="6"/>
      <c r="AG55" s="6"/>
      <c r="AH55" s="6"/>
      <c r="AI55" s="6"/>
      <c r="AJ55" s="6"/>
      <c r="AK55" s="6"/>
      <c r="AL55" s="6"/>
      <c r="AM55" s="6"/>
      <c r="AN55" s="6"/>
      <c r="AO55" s="6"/>
    </row>
    <row r="56" spans="8:41" s="3" customFormat="1" x14ac:dyDescent="0.25">
      <c r="S56" s="5"/>
      <c r="AF56" s="6"/>
      <c r="AG56" s="6"/>
      <c r="AH56" s="6"/>
      <c r="AI56" s="6"/>
      <c r="AJ56" s="6"/>
      <c r="AK56" s="6"/>
      <c r="AL56" s="6"/>
      <c r="AM56" s="6"/>
      <c r="AN56" s="6"/>
      <c r="AO56" s="6"/>
    </row>
    <row r="57" spans="8:41" s="3" customFormat="1" x14ac:dyDescent="0.25">
      <c r="S57" s="5"/>
      <c r="AF57" s="6"/>
      <c r="AG57" s="6"/>
      <c r="AH57" s="6"/>
      <c r="AI57" s="6"/>
      <c r="AJ57" s="6"/>
      <c r="AK57" s="6"/>
      <c r="AL57" s="6"/>
      <c r="AM57" s="6"/>
      <c r="AN57" s="6"/>
      <c r="AO57" s="6"/>
    </row>
    <row r="58" spans="8:41" s="3" customFormat="1" x14ac:dyDescent="0.25">
      <c r="S58" s="5"/>
    </row>
    <row r="59" spans="8:41" s="3" customFormat="1" x14ac:dyDescent="0.25">
      <c r="S59" s="5"/>
    </row>
    <row r="60" spans="8:41" s="3" customFormat="1" x14ac:dyDescent="0.25">
      <c r="S60" s="5"/>
    </row>
    <row r="61" spans="8:41" s="3" customFormat="1" x14ac:dyDescent="0.25">
      <c r="S61" s="5"/>
    </row>
    <row r="62" spans="8:41" s="3" customFormat="1" x14ac:dyDescent="0.25">
      <c r="S62" s="5"/>
    </row>
    <row r="63" spans="8:41" s="3" customFormat="1" x14ac:dyDescent="0.25">
      <c r="S63" s="5"/>
    </row>
    <row r="64" spans="8:41" s="3" customFormat="1" x14ac:dyDescent="0.25">
      <c r="S64" s="5"/>
    </row>
    <row r="65" spans="19:19" s="3" customFormat="1" x14ac:dyDescent="0.25">
      <c r="S65" s="5"/>
    </row>
    <row r="66" spans="19:19" s="3" customFormat="1" x14ac:dyDescent="0.25">
      <c r="S66" s="5"/>
    </row>
    <row r="67" spans="19:19" s="3" customFormat="1" x14ac:dyDescent="0.25">
      <c r="S67" s="5"/>
    </row>
    <row r="68" spans="19:19" s="3" customFormat="1" x14ac:dyDescent="0.25">
      <c r="S68" s="5"/>
    </row>
    <row r="69" spans="19:19" s="3" customFormat="1" x14ac:dyDescent="0.25">
      <c r="S69" s="5"/>
    </row>
    <row r="70" spans="19:19" s="3" customFormat="1" x14ac:dyDescent="0.25">
      <c r="S70" s="5"/>
    </row>
    <row r="71" spans="19:19" s="3" customFormat="1" x14ac:dyDescent="0.25">
      <c r="S71" s="5"/>
    </row>
    <row r="72" spans="19:19" s="3" customFormat="1" x14ac:dyDescent="0.25">
      <c r="S72" s="5"/>
    </row>
    <row r="73" spans="19:19" s="3" customFormat="1" x14ac:dyDescent="0.25">
      <c r="S73" s="5"/>
    </row>
    <row r="74" spans="19:19" s="3" customFormat="1" x14ac:dyDescent="0.25">
      <c r="S74" s="5"/>
    </row>
    <row r="75" spans="19:19" s="3" customFormat="1" x14ac:dyDescent="0.25">
      <c r="S75" s="5"/>
    </row>
    <row r="76" spans="19:19" s="3" customFormat="1" x14ac:dyDescent="0.25">
      <c r="S76" s="4"/>
    </row>
    <row r="77" spans="19:19" s="3" customFormat="1" x14ac:dyDescent="0.25">
      <c r="S77" s="4"/>
    </row>
    <row r="78" spans="19:19" s="3" customFormat="1" x14ac:dyDescent="0.25">
      <c r="S78" s="4"/>
    </row>
    <row r="79" spans="19:19" s="3" customFormat="1" x14ac:dyDescent="0.25">
      <c r="S79" s="4"/>
    </row>
    <row r="80" spans="19:19" s="3" customFormat="1" x14ac:dyDescent="0.25">
      <c r="S80" s="4"/>
    </row>
    <row r="81" spans="19:19" s="3" customFormat="1" x14ac:dyDescent="0.25">
      <c r="S81" s="4"/>
    </row>
  </sheetData>
  <mergeCells count="1">
    <mergeCell ref="B1:Q1"/>
  </mergeCells>
  <printOptions horizontalCentered="1" verticalCentered="1"/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 Palomino, Jose  Miguel</dc:creator>
  <cp:lastModifiedBy>Galarreta Velarde, Anibal  Antonio</cp:lastModifiedBy>
  <dcterms:created xsi:type="dcterms:W3CDTF">2021-05-01T05:55:50Z</dcterms:created>
  <dcterms:modified xsi:type="dcterms:W3CDTF">2021-08-17T17:27:08Z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542c9409-6259-4b12-a509-d2b3bfe9f8f2</vt:lpwstr>
  </property>
</Properties>
</file>