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0490" windowHeight="7755"/>
  </bookViews>
  <sheets>
    <sheet name="Subastas" sheetId="1" r:id="rId1"/>
    <sheet name="Códigos" sheetId="2" r:id="rId2"/>
    <sheet name="Bloomberg" sheetId="3" r:id="rId3"/>
  </sheets>
  <definedNames>
    <definedName name="_xlnm.Print_Area" localSheetId="0">Subastas!$A$5:$N$123</definedName>
  </definedNames>
  <calcPr calcId="152511"/>
</workbook>
</file>

<file path=xl/calcChain.xml><?xml version="1.0" encoding="utf-8"?>
<calcChain xmlns="http://schemas.openxmlformats.org/spreadsheetml/2006/main">
  <c r="H24" i="3" l="1"/>
  <c r="G24" i="3"/>
  <c r="F24" i="3"/>
  <c r="E24" i="3"/>
  <c r="B24" i="3"/>
  <c r="H10" i="3"/>
  <c r="G10" i="3"/>
  <c r="F10" i="3"/>
  <c r="E10" i="3"/>
  <c r="B10" i="3"/>
  <c r="B17" i="3" l="1"/>
  <c r="H17" i="3"/>
  <c r="G17" i="3"/>
  <c r="F17" i="3"/>
  <c r="E17" i="3"/>
  <c r="D10" i="3" l="1"/>
  <c r="D24" i="3"/>
  <c r="C24" i="3"/>
  <c r="C10" i="3"/>
  <c r="D17" i="3" l="1"/>
  <c r="C17" i="3"/>
  <c r="H27" i="3" l="1"/>
  <c r="H12" i="3"/>
  <c r="H16" i="3"/>
  <c r="H26" i="3"/>
  <c r="H14" i="3"/>
  <c r="H30" i="3"/>
  <c r="H32" i="3"/>
  <c r="H36" i="3"/>
  <c r="H31" i="3"/>
  <c r="H35" i="3"/>
  <c r="H34" i="3"/>
  <c r="H28" i="3" l="1"/>
  <c r="H15" i="3"/>
  <c r="H11" i="3"/>
  <c r="H25" i="3"/>
  <c r="H13" i="3"/>
  <c r="G27" i="3" l="1"/>
  <c r="G26" i="3"/>
  <c r="G16" i="3"/>
  <c r="G14" i="3"/>
  <c r="G12" i="3"/>
  <c r="G35" i="3"/>
  <c r="G34" i="3"/>
  <c r="E26" i="3"/>
  <c r="E14" i="3"/>
  <c r="E27" i="3"/>
  <c r="E16" i="3"/>
  <c r="F16" i="3"/>
  <c r="F26" i="3"/>
  <c r="F14" i="3"/>
  <c r="F12" i="3"/>
  <c r="F27" i="3"/>
  <c r="E12" i="3"/>
  <c r="F35" i="3"/>
  <c r="F34" i="3"/>
  <c r="F30" i="3"/>
  <c r="F32" i="3"/>
  <c r="E32" i="3"/>
  <c r="G31" i="3"/>
  <c r="F31" i="3"/>
  <c r="E30" i="3"/>
  <c r="G32" i="3"/>
  <c r="E31" i="3"/>
  <c r="G30" i="3"/>
  <c r="E35" i="3"/>
  <c r="E34" i="3"/>
  <c r="F11" i="3" l="1"/>
  <c r="F25" i="3"/>
  <c r="E25" i="3"/>
  <c r="E11" i="3"/>
  <c r="F15" i="3"/>
  <c r="F28" i="3"/>
  <c r="G15" i="3"/>
  <c r="G28" i="3"/>
  <c r="G25" i="3"/>
  <c r="G11" i="3"/>
  <c r="E15" i="3"/>
  <c r="E28" i="3"/>
  <c r="G13" i="3"/>
  <c r="F13" i="3"/>
  <c r="E13" i="3"/>
  <c r="E36" i="3" l="1"/>
  <c r="G36" i="3" l="1"/>
  <c r="F36" i="3" l="1"/>
  <c r="D31" i="3" l="1"/>
  <c r="D30" i="3"/>
  <c r="D32" i="3"/>
  <c r="D16" i="3"/>
  <c r="D12" i="3"/>
  <c r="D14" i="3"/>
  <c r="D26" i="3"/>
  <c r="D25" i="3"/>
  <c r="D11" i="3"/>
  <c r="D28" i="3"/>
  <c r="D15" i="3"/>
  <c r="D27" i="3"/>
  <c r="D35" i="3"/>
  <c r="D13" i="3" l="1"/>
  <c r="D36" i="3" l="1"/>
  <c r="C12" i="3" l="1"/>
  <c r="C15" i="3" l="1"/>
  <c r="C28" i="3"/>
  <c r="B26" i="3" l="1"/>
  <c r="B14" i="3"/>
  <c r="C27" i="3"/>
  <c r="C16" i="3"/>
  <c r="B12" i="3"/>
  <c r="B27" i="3"/>
  <c r="B16" i="3"/>
  <c r="C14" i="3"/>
  <c r="C26" i="3"/>
  <c r="C34" i="3"/>
  <c r="C35" i="3"/>
  <c r="C30" i="3"/>
  <c r="B31" i="3"/>
  <c r="B32" i="3"/>
  <c r="C32" i="3"/>
  <c r="B30" i="3"/>
  <c r="C31" i="3"/>
  <c r="B35" i="3"/>
  <c r="C25" i="3" l="1"/>
  <c r="C11" i="3"/>
  <c r="B15" i="3"/>
  <c r="B28" i="3"/>
  <c r="B25" i="3"/>
  <c r="B11" i="3"/>
  <c r="C13" i="3"/>
  <c r="B13" i="3"/>
  <c r="B43" i="3" l="1"/>
  <c r="D43" i="3" l="1"/>
  <c r="B40" i="3"/>
  <c r="B42" i="3"/>
  <c r="F39" i="3"/>
  <c r="D42" i="3"/>
  <c r="F40" i="3"/>
  <c r="D40" i="3"/>
  <c r="D41" i="3"/>
  <c r="B41" i="3" l="1"/>
  <c r="B39" i="3"/>
  <c r="D39" i="3"/>
  <c r="C36" i="3" l="1"/>
  <c r="B36" i="3" l="1"/>
</calcChain>
</file>

<file path=xl/sharedStrings.xml><?xml version="1.0" encoding="utf-8"?>
<sst xmlns="http://schemas.openxmlformats.org/spreadsheetml/2006/main" count="478" uniqueCount="180">
  <si>
    <t>Instrumento</t>
  </si>
  <si>
    <t>Monto</t>
  </si>
  <si>
    <t>Plazo</t>
  </si>
  <si>
    <t>Emisión</t>
  </si>
  <si>
    <t>Vencimiento</t>
  </si>
  <si>
    <t>Hora cierre</t>
  </si>
  <si>
    <t>Tasas</t>
  </si>
  <si>
    <t>Montos</t>
  </si>
  <si>
    <t>Demandado</t>
  </si>
  <si>
    <t>Aceptado</t>
  </si>
  <si>
    <t>Mínima</t>
  </si>
  <si>
    <t>Máxima</t>
  </si>
  <si>
    <t>Promedio</t>
  </si>
  <si>
    <t>Participantes</t>
  </si>
  <si>
    <t>Tasas (%)</t>
  </si>
  <si>
    <t>Precio (%)</t>
  </si>
  <si>
    <t>Monto Subasta</t>
  </si>
  <si>
    <t>Departamento de Operaciones Monetarias y Cambiarias</t>
  </si>
  <si>
    <t>Teléfonos</t>
  </si>
  <si>
    <t>613-2000</t>
  </si>
  <si>
    <t>613-2534</t>
  </si>
  <si>
    <t>Compra/venta</t>
  </si>
  <si>
    <t>Operación</t>
  </si>
  <si>
    <t>Tasa</t>
  </si>
  <si>
    <t>IV. OPERACIONES DE VENTANILLA</t>
  </si>
  <si>
    <t>V. DEPÓSITOS OVERNIGHT</t>
  </si>
  <si>
    <t>Moneda</t>
  </si>
  <si>
    <t>Plazo en días</t>
  </si>
  <si>
    <t>Cifras en millones y tasas en porcentajes</t>
  </si>
  <si>
    <t>Mínimo</t>
  </si>
  <si>
    <t>Máximo</t>
  </si>
  <si>
    <t>Depósito a plazo</t>
  </si>
  <si>
    <t>Certificado de Depósito</t>
  </si>
  <si>
    <t>Certificado de Depósito Tasa Variable</t>
  </si>
  <si>
    <t>Certificado de Depósito Liquidable en US$</t>
  </si>
  <si>
    <t>Código</t>
  </si>
  <si>
    <t>Saldo</t>
  </si>
  <si>
    <t>Instrumentos</t>
  </si>
  <si>
    <t>CD</t>
  </si>
  <si>
    <t>CDV</t>
  </si>
  <si>
    <t>CDLD</t>
  </si>
  <si>
    <t>III. OPERACIONES CAMBIARIAS (En US$)</t>
  </si>
  <si>
    <t>Extranjera (US$)</t>
  </si>
  <si>
    <t>TOTAL</t>
  </si>
  <si>
    <t>DP</t>
  </si>
  <si>
    <t>Se aceptará un número máximo de propuestas de diez.</t>
  </si>
  <si>
    <t>NOTAS:</t>
  </si>
  <si>
    <t>Facsímil</t>
  </si>
  <si>
    <t>Circular 037-2010-BCRP (05/10/2010)</t>
  </si>
  <si>
    <t>Circular Vigente</t>
  </si>
  <si>
    <t>Circular 035-2010-BCRP (05/10/2010)</t>
  </si>
  <si>
    <t xml:space="preserve">     sociedades administradoras de fondos mutuos.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</si>
  <si>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</si>
  <si>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</si>
  <si>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</si>
  <si>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</si>
  <si>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</si>
  <si>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Certificado de Depósito Reajustable</t>
  </si>
  <si>
    <t>CDR</t>
  </si>
  <si>
    <t xml:space="preserve">Las tasas de interés de las operaciones activas y pasivas en moneda nacional del BCRP con el sistema financiero </t>
  </si>
  <si>
    <t>El BCRP podrá establecer montos máximos de compra directa de valores.</t>
  </si>
  <si>
    <t>El BCRP se reserva el derecho de rechazar, sin expresión de causa, las solicitudes que se presenten.</t>
  </si>
  <si>
    <t>TC promedio</t>
  </si>
  <si>
    <t>Sin movimiento</t>
  </si>
  <si>
    <t>RED</t>
  </si>
  <si>
    <t>VIII. SALDO DE REPO PARA PROVISIÓN DE USD</t>
  </si>
  <si>
    <t>Repo para provisión de USD</t>
  </si>
  <si>
    <t>REP</t>
  </si>
  <si>
    <t>Compra</t>
  </si>
  <si>
    <t>Venta</t>
  </si>
  <si>
    <t>Las solicitudes deberán ser enviadas al Departamento de Operaciones Monetarias y Cambiarias vía facsímil hasta las 17:30 hrs.</t>
  </si>
  <si>
    <t>SWAP</t>
  </si>
  <si>
    <t>8/ El Grupo 8 (G-8) incluye a las empresas de operaciones múltiples autorizadas a captar depósitos del público, según Art. 16 Ley 26702 y</t>
  </si>
  <si>
    <t xml:space="preserve">     el Banco Agropecuario.</t>
  </si>
  <si>
    <t>X. INFORMES</t>
  </si>
  <si>
    <t>SWAP CAMBIARIO Compra</t>
  </si>
  <si>
    <t>SWAP CAMBIARIO Venta</t>
  </si>
  <si>
    <t>SC-Compra</t>
  </si>
  <si>
    <t>SC-Venta</t>
  </si>
  <si>
    <t>Circular 050-2013-BCRP (27/12/2013)</t>
  </si>
  <si>
    <t>6/ El Grupo 6 (G-6) incluye a las entidades autorizadas mediante Circulares 051-2013-BCRP y 045-2008-BCRP.</t>
  </si>
  <si>
    <t>7/ El Grupo 7 (G-7) incluye a las entidades autorizadas mediante Circular 017-2014-BCRP.</t>
  </si>
  <si>
    <t>REPO-MDA-EX</t>
  </si>
  <si>
    <t>REPO Compra con Compromiso Recompra M.E.</t>
  </si>
  <si>
    <t>REPO Compra con Compromiso Recompra M.E. Expansión</t>
  </si>
  <si>
    <t>REPO Compra con Compromiso Recompra Títulos Valores</t>
  </si>
  <si>
    <t>Circular 002-2015-BCRP (06/01/2015)</t>
  </si>
  <si>
    <t>REPO Compra con Compromiso Recompra M.E. Sustitución</t>
  </si>
  <si>
    <t>REPO-MDA-SUST</t>
  </si>
  <si>
    <t>Depósito a plazo Tesoro Público</t>
  </si>
  <si>
    <t>Depósito a plazo Banco de la Nación</t>
  </si>
  <si>
    <t>Coloc-TP</t>
  </si>
  <si>
    <t>Coloc-BN</t>
  </si>
  <si>
    <t>Circular 021-2015-BCRP (08/05/2015)</t>
  </si>
  <si>
    <t>9/ El Grupo 9 (G-9) incluye a las entidades autorizadas mediante Circulares 021-2015-BCRP.</t>
  </si>
  <si>
    <t>10/ En las subastas se aceptará un número máximo de diez propuestas.</t>
  </si>
  <si>
    <t>REPO Especial para Colocación de CDR</t>
  </si>
  <si>
    <t>REPO-CDR</t>
  </si>
  <si>
    <t>Circular 033-2015-BCRP (26/08/2015)</t>
  </si>
  <si>
    <t>Grupos de las Subastas del BCRP</t>
  </si>
  <si>
    <t>Subasta</t>
  </si>
  <si>
    <t>Grupo</t>
  </si>
  <si>
    <t>G-3</t>
  </si>
  <si>
    <t>G-4</t>
  </si>
  <si>
    <t>G-1</t>
  </si>
  <si>
    <t>REPO</t>
  </si>
  <si>
    <t>G-7</t>
  </si>
  <si>
    <t>REPOEXP</t>
  </si>
  <si>
    <t>REPOSUST</t>
  </si>
  <si>
    <t>REPOCDR</t>
  </si>
  <si>
    <t>SCV</t>
  </si>
  <si>
    <t>G-8</t>
  </si>
  <si>
    <t>COLOCTP</t>
  </si>
  <si>
    <t>G-9</t>
  </si>
  <si>
    <t>COLOCBN</t>
  </si>
  <si>
    <t>G-5</t>
  </si>
  <si>
    <t>II. Auctions</t>
  </si>
  <si>
    <t>Instrument</t>
  </si>
  <si>
    <t>Amount</t>
  </si>
  <si>
    <t>Term</t>
  </si>
  <si>
    <t>Issue date</t>
  </si>
  <si>
    <t>Maturity day</t>
  </si>
  <si>
    <t>Term days</t>
  </si>
  <si>
    <t>Deadline</t>
  </si>
  <si>
    <t>Participants</t>
  </si>
  <si>
    <t>III. Dpto O/N</t>
  </si>
  <si>
    <t>Rate S/.</t>
  </si>
  <si>
    <t>USD</t>
  </si>
  <si>
    <t xml:space="preserve">IV. Contact: </t>
  </si>
  <si>
    <t>Extension</t>
  </si>
  <si>
    <t>Fax</t>
  </si>
  <si>
    <t>I. Estimated</t>
  </si>
  <si>
    <t>Inicial</t>
  </si>
  <si>
    <t>liquidity</t>
  </si>
  <si>
    <t>rates %</t>
  </si>
  <si>
    <t xml:space="preserve">    Millons S/.</t>
  </si>
  <si>
    <t>Auction Amount</t>
  </si>
  <si>
    <t>Received Proposals</t>
  </si>
  <si>
    <t>Accepted Proposals</t>
  </si>
  <si>
    <t>Term (days)</t>
  </si>
  <si>
    <t>Issue Int Rate (%)</t>
  </si>
  <si>
    <t>Minimun</t>
  </si>
  <si>
    <t>Maximun</t>
  </si>
  <si>
    <t>Average</t>
  </si>
  <si>
    <t>Issue Price (%)</t>
  </si>
  <si>
    <t>Balance (S/.)</t>
  </si>
  <si>
    <t>TP</t>
  </si>
  <si>
    <t>BN</t>
  </si>
  <si>
    <t>Repo Val.</t>
  </si>
  <si>
    <t>Repo Esp.</t>
  </si>
  <si>
    <t>Swap Reg.</t>
  </si>
  <si>
    <t>Swap Exp.</t>
  </si>
  <si>
    <t>Swap Sust.</t>
  </si>
  <si>
    <t>Swap Camb</t>
  </si>
  <si>
    <t>Repo Directo</t>
  </si>
  <si>
    <t>Circular 016-2016-BCRP (04/05/2012)</t>
  </si>
  <si>
    <t>3/ El Grupo 3 (G-3) Incluye a las entidades autorizadas mediante Circular 016-2016-BCRP.</t>
  </si>
  <si>
    <t>II. SUBASTAS (En Soles)</t>
  </si>
  <si>
    <t>Nacional (S/)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</si>
  <si>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</si>
  <si>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VI. SALDO DE CERTIFICADOS Y DEPÓSITOS BCRP (En Soles)</t>
  </si>
  <si>
    <t>VII. SALDO DE REPO PARA PROVISIÓN DE SOLES</t>
  </si>
  <si>
    <t>IX. SWAP CAMBIARIO (En Soles)</t>
  </si>
  <si>
    <t>Anexos:  24521,  24561,  24527</t>
  </si>
  <si>
    <t>Circular 043-2015-BCRP (27/11/2015)</t>
  </si>
  <si>
    <t>Circular 023-2016-BCRP (11/10/2016)</t>
  </si>
  <si>
    <t>SCC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</si>
  <si>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</si>
  <si>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</si>
  <si>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</si>
  <si>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t xml:space="preserve">  Compra / Venta</t>
  </si>
  <si>
    <t>Programa Monetario de abril de 2019.</t>
  </si>
  <si>
    <t>CD-5624</t>
  </si>
  <si>
    <t>CD-5626</t>
  </si>
  <si>
    <t>DP-1841</t>
  </si>
  <si>
    <t/>
  </si>
  <si>
    <t>18 meses</t>
  </si>
  <si>
    <t>O/N</t>
  </si>
  <si>
    <t>1 año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</si>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</sst>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 * #,##0.00_ ;_ * \-#,##0.00_ ;_ * &quot;-&quot;??_ ;_ @_ "/>
    <numFmt numFmtId="165" formatCode="_(* #,##0.00_);_(* \(#,##0.00\);_(* &quot;-&quot;??_);_(@_)"/>
    <numFmt numFmtId="166" formatCode="&quot;Operaciones Monetarias y cambiarias del &quot;\ dd\ mmm\ yy"/>
    <numFmt numFmtId="167" formatCode="_ * #,##0.0000_ ;_ * \-#,##0.0000_ ;_ * &quot;-&quot;??_ ;_ @_ "/>
    <numFmt numFmtId="168" formatCode="#,##0.0"/>
    <numFmt numFmtId="169" formatCode="&quot;I.  LA LIQUIDEZ INICIAL EN LA BANCA SE ESTIMA EN S/.&quot;\ #,###"/>
    <numFmt numFmtId="170" formatCode="&quot;Operaciones Monetarias y Cambiarias del &quot;dd\ &quot;de&quot;\ mmmm\ &quot;de&quot;\ yyyy"/>
    <numFmt numFmtId="171" formatCode="0.0000"/>
    <numFmt numFmtId="172" formatCode="0.0"/>
    <numFmt numFmtId="173" formatCode="&quot;I.  LIQUIDEZ EN LA BANCA    S/&quot;\ #,###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0" fontId="0" fillId="0" borderId="0" xfId="0" applyFill="1"/>
    <xf numFmtId="0" fontId="3" fillId="0" borderId="0" xfId="0" applyFont="1" applyFill="1"/>
    <xf numFmtId="0" fontId="3" fillId="0" borderId="0" xfId="0" applyFont="1" applyFill="1" applyBorder="1"/>
    <xf numFmtId="0" fontId="0" fillId="0" borderId="0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2" fillId="0" borderId="0" xfId="0" applyFont="1" applyFill="1"/>
    <xf numFmtId="0" fontId="0" fillId="0" borderId="6" xfId="0" applyBorder="1"/>
    <xf numFmtId="0" fontId="0" fillId="0" borderId="8" xfId="0" applyBorder="1"/>
    <xf numFmtId="0" fontId="4" fillId="0" borderId="5" xfId="0" applyFont="1" applyBorder="1"/>
    <xf numFmtId="0" fontId="0" fillId="0" borderId="9" xfId="0" applyBorder="1"/>
    <xf numFmtId="0" fontId="0" fillId="0" borderId="1" xfId="0" applyBorder="1"/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67" fontId="0" fillId="0" borderId="3" xfId="1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0" fillId="0" borderId="5" xfId="0" applyBorder="1"/>
    <xf numFmtId="164" fontId="0" fillId="0" borderId="15" xfId="1" applyNumberFormat="1" applyFont="1" applyBorder="1" applyAlignment="1">
      <alignment vertical="center"/>
    </xf>
    <xf numFmtId="168" fontId="0" fillId="0" borderId="15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2" applyBorder="1" applyAlignment="1" applyProtection="1">
      <alignment horizontal="left" vertical="center"/>
    </xf>
    <xf numFmtId="0" fontId="8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4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170" fontId="6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169" fontId="2" fillId="0" borderId="0" xfId="0" applyNumberFormat="1" applyFont="1" applyFill="1" applyAlignment="1">
      <alignment horizontal="left"/>
    </xf>
    <xf numFmtId="166" fontId="7" fillId="0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0" fillId="2" borderId="8" xfId="0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13" xfId="0" applyBorder="1"/>
    <xf numFmtId="0" fontId="0" fillId="0" borderId="15" xfId="0" applyBorder="1" applyAlignment="1">
      <alignment vertical="center"/>
    </xf>
    <xf numFmtId="168" fontId="0" fillId="0" borderId="0" xfId="0" applyNumberFormat="1"/>
    <xf numFmtId="0" fontId="0" fillId="0" borderId="10" xfId="0" applyBorder="1"/>
    <xf numFmtId="171" fontId="0" fillId="0" borderId="3" xfId="0" applyNumberForma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168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15" fontId="10" fillId="2" borderId="0" xfId="0" applyNumberFormat="1" applyFont="1" applyFill="1" applyBorder="1" applyAlignment="1">
      <alignment horizontal="right"/>
    </xf>
    <xf numFmtId="15" fontId="10" fillId="2" borderId="0" xfId="0" applyNumberFormat="1" applyFont="1" applyFill="1" applyBorder="1"/>
    <xf numFmtId="20" fontId="10" fillId="2" borderId="0" xfId="0" applyNumberFormat="1" applyFont="1" applyFill="1" applyBorder="1"/>
    <xf numFmtId="0" fontId="1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171" fontId="0" fillId="0" borderId="0" xfId="0" applyNumberFormat="1" applyBorder="1" applyAlignment="1">
      <alignment horizontal="right" vertical="center"/>
    </xf>
    <xf numFmtId="0" fontId="4" fillId="2" borderId="0" xfId="0" applyFont="1" applyFill="1"/>
    <xf numFmtId="0" fontId="11" fillId="2" borderId="0" xfId="0" applyFont="1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171" fontId="0" fillId="2" borderId="0" xfId="0" applyNumberFormat="1" applyFill="1" applyAlignment="1">
      <alignment horizontal="right"/>
    </xf>
    <xf numFmtId="20" fontId="0" fillId="2" borderId="0" xfId="0" applyNumberFormat="1" applyFill="1" applyAlignment="1">
      <alignment horizontal="right"/>
    </xf>
    <xf numFmtId="0" fontId="4" fillId="2" borderId="0" xfId="0" applyFont="1" applyFill="1" applyAlignment="1">
      <alignment horizontal="right"/>
    </xf>
    <xf numFmtId="15" fontId="0" fillId="2" borderId="0" xfId="0" applyNumberFormat="1" applyFill="1" applyAlignment="1">
      <alignment horizontal="right"/>
    </xf>
    <xf numFmtId="0" fontId="14" fillId="2" borderId="0" xfId="0" applyFont="1" applyFill="1"/>
    <xf numFmtId="2" fontId="0" fillId="2" borderId="0" xfId="0" applyNumberFormat="1" applyFill="1" applyAlignment="1">
      <alignment horizontal="right"/>
    </xf>
    <xf numFmtId="171" fontId="0" fillId="2" borderId="0" xfId="0" applyNumberFormat="1" applyFill="1"/>
    <xf numFmtId="0" fontId="4" fillId="2" borderId="8" xfId="0" applyFont="1" applyFill="1" applyBorder="1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4" fontId="0" fillId="2" borderId="0" xfId="0" applyNumberFormat="1" applyFill="1" applyAlignment="1">
      <alignment horizontal="right"/>
    </xf>
    <xf numFmtId="168" fontId="0" fillId="2" borderId="0" xfId="0" applyNumberFormat="1" applyFill="1"/>
    <xf numFmtId="168" fontId="0" fillId="2" borderId="0" xfId="0" applyNumberFormat="1" applyFill="1" applyAlignment="1">
      <alignment horizontal="right"/>
    </xf>
    <xf numFmtId="3" fontId="0" fillId="2" borderId="0" xfId="0" applyNumberFormat="1" applyFill="1" applyAlignment="1">
      <alignment horizontal="right"/>
    </xf>
    <xf numFmtId="172" fontId="0" fillId="2" borderId="8" xfId="0" applyNumberFormat="1" applyFill="1" applyBorder="1" applyAlignment="1">
      <alignment horizontal="center" vertical="center"/>
    </xf>
    <xf numFmtId="0" fontId="15" fillId="0" borderId="0" xfId="0" applyFont="1"/>
    <xf numFmtId="0" fontId="0" fillId="0" borderId="7" xfId="0" applyBorder="1"/>
    <xf numFmtId="0" fontId="0" fillId="0" borderId="11" xfId="0" applyBorder="1"/>
    <xf numFmtId="171" fontId="10" fillId="0" borderId="0" xfId="0" applyNumberFormat="1" applyFont="1" applyFill="1" applyBorder="1" applyAlignment="1">
      <alignment horizontal="right" vertical="center"/>
    </xf>
    <xf numFmtId="0" fontId="8" fillId="0" borderId="0" xfId="2" applyAlignment="1" applyProtection="1"/>
    <xf numFmtId="0" fontId="0" fillId="0" borderId="0" xfId="0" applyFill="1" applyBorder="1" applyAlignment="1">
      <alignment vertical="center"/>
    </xf>
    <xf numFmtId="171" fontId="10" fillId="0" borderId="0" xfId="0" applyNumberFormat="1" applyFont="1" applyBorder="1" applyAlignment="1">
      <alignment horizontal="right" vertical="center"/>
    </xf>
    <xf numFmtId="0" fontId="11" fillId="2" borderId="5" xfId="0" applyFont="1" applyFill="1" applyBorder="1" applyAlignment="1">
      <alignment horizontal="center"/>
    </xf>
    <xf numFmtId="168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20" fontId="10" fillId="2" borderId="4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168" fontId="0" fillId="0" borderId="4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171" fontId="10" fillId="0" borderId="4" xfId="0" applyNumberFormat="1" applyFont="1" applyBorder="1" applyAlignment="1">
      <alignment horizontal="right" vertical="center"/>
    </xf>
    <xf numFmtId="171" fontId="10" fillId="0" borderId="4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71" fontId="10" fillId="0" borderId="2" xfId="0" applyNumberFormat="1" applyFont="1" applyBorder="1" applyAlignment="1">
      <alignment horizontal="right" vertical="center"/>
    </xf>
    <xf numFmtId="171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8" fillId="0" borderId="4" xfId="2" applyFont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center" vertical="center"/>
    </xf>
    <xf numFmtId="0" fontId="8" fillId="0" borderId="10" xfId="2" applyFont="1" applyBorder="1" applyAlignment="1" applyProtection="1">
      <alignment horizontal="center" vertical="center"/>
    </xf>
    <xf numFmtId="0" fontId="8" fillId="0" borderId="7" xfId="2" applyBorder="1" applyAlignment="1" applyProtection="1">
      <alignment horizontal="center" vertical="center"/>
    </xf>
    <xf numFmtId="0" fontId="8" fillId="0" borderId="8" xfId="2" applyBorder="1" applyAlignment="1" applyProtection="1">
      <alignment horizontal="center" vertical="center"/>
    </xf>
    <xf numFmtId="0" fontId="8" fillId="0" borderId="11" xfId="2" applyBorder="1" applyAlignment="1" applyProtection="1">
      <alignment horizontal="center" vertical="center"/>
    </xf>
    <xf numFmtId="170" fontId="6" fillId="0" borderId="0" xfId="0" applyNumberFormat="1" applyFont="1" applyFill="1" applyAlignment="1">
      <alignment horizontal="center" vertical="center"/>
    </xf>
    <xf numFmtId="166" fontId="7" fillId="0" borderId="0" xfId="0" applyNumberFormat="1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73" fontId="16" fillId="0" borderId="0" xfId="0" applyNumberFormat="1" applyFont="1" applyFill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8" fillId="0" borderId="0" xfId="2" applyAlignment="1" applyProtection="1"/>
    <xf numFmtId="0" fontId="8" fillId="0" borderId="5" xfId="2" applyBorder="1" applyAlignment="1" applyProtection="1">
      <alignment horizontal="center" vertical="center"/>
    </xf>
    <xf numFmtId="0" fontId="8" fillId="0" borderId="9" xfId="2" applyBorder="1" applyAlignment="1" applyProtection="1">
      <alignment horizontal="center" vertical="center"/>
    </xf>
    <xf numFmtId="0" fontId="8" fillId="0" borderId="6" xfId="2" applyBorder="1" applyAlignment="1" applyProtection="1">
      <alignment horizontal="center" vertical="center"/>
    </xf>
    <xf numFmtId="0" fontId="9" fillId="0" borderId="12" xfId="2" applyFont="1" applyBorder="1" applyAlignment="1" applyProtection="1">
      <alignment horizontal="center" vertical="center"/>
    </xf>
    <xf numFmtId="0" fontId="9" fillId="0" borderId="13" xfId="2" applyFont="1" applyBorder="1" applyAlignment="1" applyProtection="1">
      <alignment horizontal="center" vertical="center"/>
    </xf>
    <xf numFmtId="0" fontId="9" fillId="0" borderId="14" xfId="2" applyFont="1" applyBorder="1" applyAlignment="1" applyProtection="1">
      <alignment horizontal="center" vertical="center"/>
    </xf>
    <xf numFmtId="0" fontId="8" fillId="0" borderId="12" xfId="2" applyBorder="1" applyAlignment="1" applyProtection="1">
      <alignment horizontal="center" vertical="center"/>
    </xf>
    <xf numFmtId="0" fontId="8" fillId="0" borderId="13" xfId="2" applyBorder="1" applyAlignment="1" applyProtection="1">
      <alignment horizontal="center" vertical="center"/>
    </xf>
    <xf numFmtId="0" fontId="8" fillId="0" borderId="14" xfId="2" applyBorder="1" applyAlignment="1" applyProtection="1">
      <alignment horizontal="center" vertical="center"/>
    </xf>
    <xf numFmtId="0" fontId="8" fillId="0" borderId="12" xfId="2" applyFont="1" applyBorder="1" applyAlignment="1" applyProtection="1">
      <alignment horizontal="center" vertical="center"/>
    </xf>
    <xf numFmtId="0" fontId="8" fillId="0" borderId="13" xfId="2" applyFont="1" applyBorder="1" applyAlignment="1" applyProtection="1">
      <alignment horizontal="center" vertical="center"/>
    </xf>
    <xf numFmtId="0" fontId="8" fillId="0" borderId="14" xfId="2" applyFont="1" applyBorder="1" applyAlignment="1" applyProtection="1">
      <alignment horizontal="center" vertical="center"/>
    </xf>
    <xf numFmtId="0" fontId="8" fillId="0" borderId="7" xfId="2" applyFont="1" applyBorder="1" applyAlignment="1" applyProtection="1">
      <alignment horizontal="center" vertical="center"/>
    </xf>
    <xf numFmtId="0" fontId="8" fillId="0" borderId="8" xfId="2" applyFont="1" applyBorder="1" applyAlignment="1" applyProtection="1">
      <alignment horizontal="center" vertical="center"/>
    </xf>
    <xf numFmtId="0" fontId="8" fillId="0" borderId="11" xfId="2" applyFont="1" applyBorder="1" applyAlignment="1" applyProtection="1">
      <alignment horizontal="center" vertical="center"/>
    </xf>
    <xf numFmtId="0" fontId="8" fillId="0" borderId="4" xfId="2" applyBorder="1" applyAlignment="1" applyProtection="1">
      <alignment horizontal="center" vertical="center"/>
    </xf>
    <xf numFmtId="0" fontId="8" fillId="0" borderId="0" xfId="2" applyAlignment="1" applyProtection="1">
      <alignment horizontal="center" vertical="center"/>
    </xf>
    <xf numFmtId="0" fontId="8" fillId="0" borderId="10" xfId="2" applyBorder="1" applyAlignment="1" applyProtection="1">
      <alignment horizontal="center" vertical="center"/>
    </xf>
    <xf numFmtId="0" fontId="9" fillId="0" borderId="7" xfId="2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horizontal="center" vertical="center"/>
    </xf>
    <xf numFmtId="0" fontId="9" fillId="0" borderId="11" xfId="2" applyFont="1" applyBorder="1" applyAlignment="1" applyProtection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8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4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51676" cy="918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228600</xdr:colOff>
      <xdr:row>3</xdr:row>
      <xdr:rowOff>167283</xdr:rowOff>
    </xdr:to>
    <xdr:pic>
      <xdr:nvPicPr>
        <xdr:cNvPr id="2" name="Picture 9" descr="H:\Comunica\AGINVCOY\Informes\Inf_2007\Pub2007_xxx_Vineta Intran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5749"/>
        <a:stretch>
          <a:fillRect/>
        </a:stretch>
      </xdr:blipFill>
      <xdr:spPr bwMode="auto">
        <a:xfrm>
          <a:off x="0" y="0"/>
          <a:ext cx="9220200" cy="73878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4-11-1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3:U135"/>
  <sheetViews>
    <sheetView showGridLines="0" tabSelected="1" topLeftCell="A7" zoomScale="85" zoomScaleNormal="85" workbookViewId="0">
      <selection activeCell="D24" sqref="D2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9">
        <v>43593</v>
      </c>
      <c r="B10" s="139"/>
      <c r="C10" s="139"/>
      <c r="D10" s="139"/>
      <c r="E10" s="139"/>
      <c r="F10" s="139"/>
      <c r="G10" s="139"/>
      <c r="H10" s="139"/>
      <c r="I10" s="139"/>
      <c r="J10" s="139"/>
      <c r="K10" s="43"/>
    </row>
    <row r="11" spans="1:21" x14ac:dyDescent="0.25">
      <c r="A11" s="140" t="s">
        <v>28</v>
      </c>
      <c r="B11" s="140"/>
      <c r="C11" s="140"/>
      <c r="D11" s="140"/>
      <c r="E11" s="140"/>
      <c r="F11" s="140"/>
      <c r="G11" s="140"/>
      <c r="H11" s="140"/>
      <c r="I11" s="140"/>
      <c r="J11" s="140"/>
      <c r="K11" s="44"/>
    </row>
    <row r="12" spans="1:21" x14ac:dyDescent="0.2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4"/>
    </row>
    <row r="13" spans="1:21" x14ac:dyDescent="0.25">
      <c r="A13" s="144">
        <v>4150</v>
      </c>
      <c r="B13" s="144"/>
      <c r="C13" s="144"/>
      <c r="D13" s="144"/>
      <c r="E13" s="144"/>
      <c r="F13" s="2" t="s">
        <v>175</v>
      </c>
      <c r="G13" s="2"/>
      <c r="H13" s="2"/>
      <c r="I13" s="2"/>
      <c r="J13" s="2"/>
    </row>
    <row r="14" spans="1:21" x14ac:dyDescent="0.25">
      <c r="A14" s="45"/>
      <c r="B14" s="45"/>
      <c r="C14" s="45"/>
      <c r="D14" s="45"/>
      <c r="E14" s="45"/>
      <c r="F14" s="2"/>
      <c r="G14" s="2"/>
      <c r="H14" s="2"/>
      <c r="I14" s="2"/>
      <c r="J14" s="2"/>
    </row>
    <row r="15" spans="1:21" x14ac:dyDescent="0.25">
      <c r="A15" s="7" t="s">
        <v>157</v>
      </c>
      <c r="B15" s="2"/>
      <c r="C15" s="2"/>
      <c r="D15" s="2"/>
      <c r="E15" s="2"/>
      <c r="F15" s="2"/>
      <c r="G15" s="2"/>
      <c r="H15" s="2"/>
      <c r="I15" s="2"/>
      <c r="J15" s="2"/>
    </row>
    <row r="16" spans="1:21" x14ac:dyDescent="0.25">
      <c r="A16" s="3"/>
      <c r="B16" s="65" t="s">
        <v>38</v>
      </c>
      <c r="C16" s="65" t="s">
        <v>38</v>
      </c>
      <c r="D16" s="65" t="s">
        <v>44</v>
      </c>
      <c r="E16" s="65" t="s">
        <v>44</v>
      </c>
      <c r="F16" s="65" t="e">
        <v>#VALUE!</v>
      </c>
      <c r="G16" s="65" t="e">
        <v>#VALUE!</v>
      </c>
      <c r="H16" s="65" t="e">
        <v>#VALUE!</v>
      </c>
      <c r="I16" s="65" t="e">
        <v>#VALUE!</v>
      </c>
      <c r="J16" s="65" t="e">
        <v>#VALUE!</v>
      </c>
      <c r="K16" s="65" t="e">
        <v>#VALUE!</v>
      </c>
      <c r="L16" s="65" t="e">
        <v>#VALUE!</v>
      </c>
      <c r="M16" s="65" t="e">
        <v>#VALUE!</v>
      </c>
      <c r="N16" s="65" t="e">
        <v>#VALUE!</v>
      </c>
      <c r="O16" s="65" t="e">
        <v>#VALUE!</v>
      </c>
      <c r="P16" s="65" t="e">
        <v>#VALUE!</v>
      </c>
      <c r="Q16" s="65" t="e">
        <v>#VALUE!</v>
      </c>
      <c r="R16" s="65" t="e">
        <v>#VALUE!</v>
      </c>
      <c r="S16" s="65" t="e">
        <v>#VALUE!</v>
      </c>
      <c r="T16" s="65" t="e">
        <v>#VALUE!</v>
      </c>
      <c r="U16" s="65" t="e">
        <v>#VALUE!</v>
      </c>
    </row>
    <row r="17" spans="1:21" x14ac:dyDescent="0.25">
      <c r="A17" s="16" t="s">
        <v>0</v>
      </c>
      <c r="B17" s="106" t="s">
        <v>172</v>
      </c>
      <c r="C17" s="106" t="s">
        <v>173</v>
      </c>
      <c r="D17" s="120" t="s">
        <v>174</v>
      </c>
      <c r="E17" s="65" t="s">
        <v>44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</row>
    <row r="18" spans="1:21" x14ac:dyDescent="0.25">
      <c r="A18" s="13" t="s">
        <v>16</v>
      </c>
      <c r="B18" s="107">
        <v>50</v>
      </c>
      <c r="C18" s="107">
        <v>300</v>
      </c>
      <c r="D18" s="14">
        <v>200</v>
      </c>
      <c r="E18" s="65" t="s">
        <v>44</v>
      </c>
      <c r="F18" s="67" t="s">
        <v>175</v>
      </c>
      <c r="G18" s="67" t="s">
        <v>175</v>
      </c>
      <c r="H18" s="67" t="s">
        <v>175</v>
      </c>
      <c r="I18" s="67" t="s">
        <v>175</v>
      </c>
      <c r="J18" s="67"/>
      <c r="K18" s="67" t="s">
        <v>175</v>
      </c>
      <c r="L18" s="67" t="s">
        <v>175</v>
      </c>
      <c r="M18" s="67" t="s">
        <v>175</v>
      </c>
      <c r="N18" s="67" t="s">
        <v>175</v>
      </c>
      <c r="O18" s="67" t="s">
        <v>175</v>
      </c>
      <c r="P18" s="67" t="s">
        <v>175</v>
      </c>
      <c r="Q18" s="67" t="s">
        <v>175</v>
      </c>
      <c r="R18" s="67" t="s">
        <v>175</v>
      </c>
      <c r="S18" t="s">
        <v>175</v>
      </c>
      <c r="T18" t="s">
        <v>175</v>
      </c>
      <c r="U18" t="s">
        <v>175</v>
      </c>
    </row>
    <row r="19" spans="1:21" x14ac:dyDescent="0.25">
      <c r="A19" s="17" t="s">
        <v>2</v>
      </c>
      <c r="B19" s="108" t="s">
        <v>176</v>
      </c>
      <c r="C19" s="108" t="s">
        <v>178</v>
      </c>
      <c r="D19" s="121" t="s">
        <v>177</v>
      </c>
      <c r="E19" s="65" t="s">
        <v>44</v>
      </c>
      <c r="F19" s="68" t="s">
        <v>175</v>
      </c>
      <c r="G19" s="68" t="s">
        <v>175</v>
      </c>
      <c r="H19" s="68" t="s">
        <v>175</v>
      </c>
      <c r="I19" s="68" t="s">
        <v>175</v>
      </c>
      <c r="J19" s="68"/>
      <c r="K19" s="68" t="s">
        <v>175</v>
      </c>
      <c r="L19" s="68" t="s">
        <v>175</v>
      </c>
      <c r="M19" s="68" t="s">
        <v>175</v>
      </c>
      <c r="N19" s="68" t="s">
        <v>175</v>
      </c>
      <c r="O19" s="68" t="s">
        <v>175</v>
      </c>
      <c r="P19" s="68" t="s">
        <v>175</v>
      </c>
      <c r="Q19" s="68" t="s">
        <v>175</v>
      </c>
      <c r="R19" s="68" t="s">
        <v>175</v>
      </c>
      <c r="S19" t="s">
        <v>175</v>
      </c>
      <c r="T19" t="s">
        <v>175</v>
      </c>
      <c r="U19" t="s">
        <v>175</v>
      </c>
    </row>
    <row r="20" spans="1:21" x14ac:dyDescent="0.25">
      <c r="A20" s="17" t="s">
        <v>3</v>
      </c>
      <c r="B20" s="109">
        <v>43593</v>
      </c>
      <c r="C20" s="109">
        <v>43593</v>
      </c>
      <c r="D20" s="122">
        <v>43593</v>
      </c>
      <c r="E20" s="65" t="s">
        <v>44</v>
      </c>
      <c r="F20" s="69" t="s">
        <v>175</v>
      </c>
      <c r="G20" s="69" t="s">
        <v>175</v>
      </c>
      <c r="H20" s="69" t="s">
        <v>175</v>
      </c>
      <c r="I20" s="69" t="s">
        <v>175</v>
      </c>
      <c r="J20" s="69"/>
      <c r="K20" s="69" t="s">
        <v>175</v>
      </c>
      <c r="L20" s="69" t="s">
        <v>175</v>
      </c>
      <c r="M20" s="69" t="s">
        <v>175</v>
      </c>
      <c r="N20" s="69" t="s">
        <v>175</v>
      </c>
      <c r="O20" s="69" t="s">
        <v>175</v>
      </c>
      <c r="P20" s="69" t="s">
        <v>175</v>
      </c>
      <c r="Q20" s="69" t="s">
        <v>175</v>
      </c>
      <c r="R20" s="69" t="s">
        <v>175</v>
      </c>
      <c r="S20" t="s">
        <v>175</v>
      </c>
      <c r="T20" t="s">
        <v>175</v>
      </c>
      <c r="U20" t="s">
        <v>175</v>
      </c>
    </row>
    <row r="21" spans="1:21" x14ac:dyDescent="0.25">
      <c r="A21" s="17" t="s">
        <v>4</v>
      </c>
      <c r="B21" s="110">
        <v>44138</v>
      </c>
      <c r="C21" s="110">
        <v>43956</v>
      </c>
      <c r="D21" s="123">
        <v>43594</v>
      </c>
      <c r="E21" s="65" t="s">
        <v>44</v>
      </c>
      <c r="F21" s="70" t="s">
        <v>175</v>
      </c>
      <c r="G21" s="70" t="s">
        <v>175</v>
      </c>
      <c r="H21" s="70" t="s">
        <v>175</v>
      </c>
      <c r="I21" s="70" t="s">
        <v>175</v>
      </c>
      <c r="J21" s="70"/>
      <c r="K21" s="70" t="s">
        <v>175</v>
      </c>
      <c r="L21" s="70" t="s">
        <v>175</v>
      </c>
      <c r="M21" s="70" t="s">
        <v>175</v>
      </c>
      <c r="N21" s="70" t="s">
        <v>175</v>
      </c>
      <c r="O21" s="70" t="s">
        <v>175</v>
      </c>
      <c r="P21" s="70" t="s">
        <v>175</v>
      </c>
      <c r="Q21" s="70" t="s">
        <v>175</v>
      </c>
      <c r="R21" s="70" t="s">
        <v>175</v>
      </c>
      <c r="S21" t="s">
        <v>175</v>
      </c>
      <c r="T21" t="s">
        <v>175</v>
      </c>
      <c r="U21" t="s">
        <v>175</v>
      </c>
    </row>
    <row r="22" spans="1:21" x14ac:dyDescent="0.25">
      <c r="A22" s="13" t="s">
        <v>27</v>
      </c>
      <c r="B22" s="108">
        <v>545</v>
      </c>
      <c r="C22" s="108">
        <v>363</v>
      </c>
      <c r="D22" s="121">
        <v>1</v>
      </c>
      <c r="E22" s="65" t="s">
        <v>44</v>
      </c>
      <c r="F22" s="68" t="s">
        <v>175</v>
      </c>
      <c r="G22" s="68" t="s">
        <v>175</v>
      </c>
      <c r="H22" s="68" t="s">
        <v>175</v>
      </c>
      <c r="I22" s="68"/>
      <c r="J22" s="68"/>
      <c r="K22" s="68" t="s">
        <v>175</v>
      </c>
      <c r="L22" s="68" t="s">
        <v>175</v>
      </c>
      <c r="M22" s="68" t="s">
        <v>175</v>
      </c>
      <c r="N22" s="68" t="s">
        <v>175</v>
      </c>
      <c r="O22" s="68" t="s">
        <v>175</v>
      </c>
      <c r="P22" s="68" t="s">
        <v>175</v>
      </c>
      <c r="Q22" s="68" t="s">
        <v>175</v>
      </c>
      <c r="R22" s="68" t="s">
        <v>175</v>
      </c>
      <c r="S22" t="s">
        <v>175</v>
      </c>
      <c r="T22" t="s">
        <v>175</v>
      </c>
      <c r="U22" t="s">
        <v>175</v>
      </c>
    </row>
    <row r="23" spans="1:21" x14ac:dyDescent="0.25">
      <c r="A23" s="17" t="s">
        <v>5</v>
      </c>
      <c r="B23" s="111">
        <v>0.45833333333333331</v>
      </c>
      <c r="C23" s="111">
        <v>0.54166666666666663</v>
      </c>
      <c r="D23" s="124">
        <v>0.5625</v>
      </c>
      <c r="E23" s="65" t="s">
        <v>44</v>
      </c>
      <c r="F23" s="71" t="s">
        <v>175</v>
      </c>
      <c r="G23" s="71" t="s">
        <v>175</v>
      </c>
      <c r="H23" s="71" t="s">
        <v>175</v>
      </c>
      <c r="I23" s="71" t="s">
        <v>175</v>
      </c>
      <c r="J23" s="71"/>
      <c r="K23" s="71" t="s">
        <v>175</v>
      </c>
      <c r="L23" s="71" t="s">
        <v>175</v>
      </c>
      <c r="M23" s="71" t="s">
        <v>175</v>
      </c>
      <c r="N23" s="71" t="s">
        <v>175</v>
      </c>
      <c r="O23" s="71" t="s">
        <v>175</v>
      </c>
      <c r="P23" s="71" t="s">
        <v>175</v>
      </c>
      <c r="Q23" s="71" t="s">
        <v>175</v>
      </c>
      <c r="R23" s="71" t="s">
        <v>175</v>
      </c>
      <c r="S23" t="s">
        <v>175</v>
      </c>
      <c r="T23" t="s">
        <v>175</v>
      </c>
      <c r="U23" t="s">
        <v>175</v>
      </c>
    </row>
    <row r="24" spans="1:21" x14ac:dyDescent="0.25">
      <c r="A24" s="17" t="s">
        <v>13</v>
      </c>
      <c r="B24" s="112" t="s">
        <v>102</v>
      </c>
      <c r="C24" s="112" t="s">
        <v>102</v>
      </c>
      <c r="D24" s="125" t="s">
        <v>104</v>
      </c>
      <c r="E24" s="65" t="s">
        <v>44</v>
      </c>
      <c r="F24" s="72" t="s">
        <v>175</v>
      </c>
      <c r="G24" s="72" t="s">
        <v>175</v>
      </c>
      <c r="H24" s="72" t="s">
        <v>175</v>
      </c>
      <c r="I24" s="72" t="s">
        <v>175</v>
      </c>
      <c r="J24" s="72"/>
      <c r="K24" s="72" t="s">
        <v>175</v>
      </c>
      <c r="L24" s="72" t="s">
        <v>175</v>
      </c>
      <c r="M24" s="72" t="s">
        <v>175</v>
      </c>
      <c r="N24" s="72" t="s">
        <v>175</v>
      </c>
      <c r="O24" s="72" t="s">
        <v>175</v>
      </c>
      <c r="P24" s="72" t="s">
        <v>175</v>
      </c>
      <c r="Q24" s="72" t="s">
        <v>175</v>
      </c>
      <c r="R24" s="72" t="s">
        <v>175</v>
      </c>
      <c r="S24" t="s">
        <v>175</v>
      </c>
      <c r="T24" t="s">
        <v>175</v>
      </c>
      <c r="U24" t="s">
        <v>175</v>
      </c>
    </row>
    <row r="25" spans="1:21" x14ac:dyDescent="0.25">
      <c r="A25" s="17"/>
      <c r="B25" s="113"/>
      <c r="C25" s="113"/>
      <c r="D25" s="126"/>
      <c r="E25" s="65" t="s">
        <v>44</v>
      </c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</row>
    <row r="26" spans="1:21" x14ac:dyDescent="0.25">
      <c r="A26" s="18" t="s">
        <v>7</v>
      </c>
      <c r="B26" s="114"/>
      <c r="C26" s="114"/>
      <c r="D26" s="127"/>
      <c r="E26" s="65" t="s">
        <v>44</v>
      </c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</row>
    <row r="27" spans="1:21" x14ac:dyDescent="0.25">
      <c r="A27" s="19" t="s">
        <v>8</v>
      </c>
      <c r="B27" s="107">
        <v>217</v>
      </c>
      <c r="C27" s="107">
        <v>783.5</v>
      </c>
      <c r="D27" s="14">
        <v>631.1</v>
      </c>
      <c r="E27" s="65" t="s">
        <v>44</v>
      </c>
      <c r="F27" s="67" t="s">
        <v>175</v>
      </c>
      <c r="G27" s="67" t="s">
        <v>175</v>
      </c>
      <c r="H27" s="67" t="s">
        <v>175</v>
      </c>
      <c r="I27" s="67" t="s">
        <v>175</v>
      </c>
      <c r="J27" s="67"/>
      <c r="K27" s="67" t="s">
        <v>175</v>
      </c>
      <c r="L27" s="67" t="s">
        <v>175</v>
      </c>
      <c r="M27" s="67" t="s">
        <v>175</v>
      </c>
      <c r="N27" s="67" t="s">
        <v>175</v>
      </c>
      <c r="O27" s="67" t="s">
        <v>175</v>
      </c>
      <c r="P27" s="67" t="s">
        <v>175</v>
      </c>
      <c r="Q27" s="67" t="s">
        <v>175</v>
      </c>
      <c r="R27" s="67" t="s">
        <v>175</v>
      </c>
      <c r="S27" t="s">
        <v>175</v>
      </c>
      <c r="T27" t="s">
        <v>175</v>
      </c>
      <c r="U27" t="s">
        <v>175</v>
      </c>
    </row>
    <row r="28" spans="1:21" x14ac:dyDescent="0.25">
      <c r="A28" s="19" t="s">
        <v>9</v>
      </c>
      <c r="B28" s="115">
        <v>50</v>
      </c>
      <c r="C28" s="115">
        <v>300</v>
      </c>
      <c r="D28" s="128">
        <v>200</v>
      </c>
      <c r="E28" s="65" t="s">
        <v>44</v>
      </c>
      <c r="F28" s="75" t="s">
        <v>175</v>
      </c>
      <c r="G28" s="75" t="s">
        <v>175</v>
      </c>
      <c r="H28" s="75" t="s">
        <v>175</v>
      </c>
      <c r="I28" s="75" t="s">
        <v>175</v>
      </c>
      <c r="J28" s="75"/>
      <c r="K28" s="75" t="s">
        <v>175</v>
      </c>
      <c r="L28" s="75" t="s">
        <v>175</v>
      </c>
      <c r="M28" s="75" t="s">
        <v>175</v>
      </c>
      <c r="N28" s="75" t="s">
        <v>175</v>
      </c>
      <c r="O28" s="75" t="s">
        <v>175</v>
      </c>
      <c r="P28" s="75" t="s">
        <v>175</v>
      </c>
      <c r="Q28" s="75" t="s">
        <v>175</v>
      </c>
      <c r="R28" s="75" t="s">
        <v>175</v>
      </c>
      <c r="S28" t="s">
        <v>175</v>
      </c>
      <c r="T28" t="s">
        <v>175</v>
      </c>
      <c r="U28" t="s">
        <v>175</v>
      </c>
    </row>
    <row r="29" spans="1:21" x14ac:dyDescent="0.25">
      <c r="A29" s="18" t="s">
        <v>14</v>
      </c>
      <c r="B29" s="114"/>
      <c r="C29" s="114"/>
      <c r="D29" s="127"/>
      <c r="E29" s="65" t="s">
        <v>44</v>
      </c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</row>
    <row r="30" spans="1:21" x14ac:dyDescent="0.25">
      <c r="A30" s="17" t="s">
        <v>10</v>
      </c>
      <c r="B30" s="116">
        <v>2.79</v>
      </c>
      <c r="C30" s="116">
        <v>2.68</v>
      </c>
      <c r="D30" s="129">
        <v>2.16</v>
      </c>
      <c r="E30" s="65" t="s">
        <v>44</v>
      </c>
      <c r="F30" s="76" t="s">
        <v>175</v>
      </c>
      <c r="G30" s="76" t="s">
        <v>175</v>
      </c>
      <c r="H30" s="76" t="s">
        <v>175</v>
      </c>
      <c r="I30" s="76" t="s">
        <v>175</v>
      </c>
      <c r="J30" s="76"/>
      <c r="K30" s="76"/>
      <c r="L30" s="76" t="s">
        <v>175</v>
      </c>
      <c r="M30" s="76" t="s">
        <v>175</v>
      </c>
      <c r="N30" s="76" t="s">
        <v>175</v>
      </c>
      <c r="O30" s="76" t="s">
        <v>175</v>
      </c>
      <c r="P30" s="76" t="s">
        <v>175</v>
      </c>
      <c r="Q30" s="76" t="s">
        <v>175</v>
      </c>
      <c r="R30" s="76" t="s">
        <v>175</v>
      </c>
      <c r="S30" t="s">
        <v>175</v>
      </c>
      <c r="T30" t="s">
        <v>175</v>
      </c>
      <c r="U30" t="s">
        <v>175</v>
      </c>
    </row>
    <row r="31" spans="1:21" x14ac:dyDescent="0.25">
      <c r="A31" s="19" t="s">
        <v>11</v>
      </c>
      <c r="B31" s="116">
        <v>2.8</v>
      </c>
      <c r="C31" s="116">
        <v>2.69</v>
      </c>
      <c r="D31" s="129">
        <v>2.42</v>
      </c>
      <c r="E31" s="65" t="s">
        <v>44</v>
      </c>
      <c r="F31" s="76" t="s">
        <v>175</v>
      </c>
      <c r="G31" s="76" t="s">
        <v>175</v>
      </c>
      <c r="H31" s="76" t="s">
        <v>175</v>
      </c>
      <c r="I31" s="76" t="s">
        <v>175</v>
      </c>
      <c r="J31" s="76"/>
      <c r="K31" s="76"/>
      <c r="L31" s="76" t="s">
        <v>175</v>
      </c>
      <c r="M31" s="76" t="s">
        <v>175</v>
      </c>
      <c r="N31" s="76" t="s">
        <v>175</v>
      </c>
      <c r="O31" s="76" t="s">
        <v>175</v>
      </c>
      <c r="P31" s="76" t="s">
        <v>175</v>
      </c>
      <c r="Q31" s="76" t="s">
        <v>175</v>
      </c>
      <c r="R31" s="76" t="s">
        <v>175</v>
      </c>
      <c r="S31" t="s">
        <v>175</v>
      </c>
      <c r="T31" t="s">
        <v>175</v>
      </c>
      <c r="U31" t="s">
        <v>175</v>
      </c>
    </row>
    <row r="32" spans="1:21" x14ac:dyDescent="0.25">
      <c r="A32" s="19" t="s">
        <v>12</v>
      </c>
      <c r="B32" s="116">
        <v>2.79</v>
      </c>
      <c r="C32" s="116">
        <v>2.68</v>
      </c>
      <c r="D32" s="129">
        <v>2.31</v>
      </c>
      <c r="E32" s="65" t="s">
        <v>44</v>
      </c>
      <c r="F32" s="76" t="s">
        <v>175</v>
      </c>
      <c r="G32" s="76" t="s">
        <v>175</v>
      </c>
      <c r="H32" s="76" t="s">
        <v>175</v>
      </c>
      <c r="I32" s="76" t="s">
        <v>175</v>
      </c>
      <c r="J32" s="76"/>
      <c r="K32" s="76"/>
      <c r="L32" s="76" t="s">
        <v>175</v>
      </c>
      <c r="M32" s="76" t="s">
        <v>175</v>
      </c>
      <c r="N32" s="76" t="s">
        <v>175</v>
      </c>
      <c r="O32" s="76" t="s">
        <v>175</v>
      </c>
      <c r="P32" s="76" t="s">
        <v>175</v>
      </c>
      <c r="Q32" s="76" t="s">
        <v>175</v>
      </c>
      <c r="R32" s="76" t="s">
        <v>175</v>
      </c>
      <c r="S32" t="s">
        <v>175</v>
      </c>
      <c r="T32" t="s">
        <v>175</v>
      </c>
      <c r="U32" t="s">
        <v>175</v>
      </c>
    </row>
    <row r="33" spans="1:21" x14ac:dyDescent="0.25">
      <c r="A33" s="18" t="s">
        <v>15</v>
      </c>
      <c r="B33" s="114"/>
      <c r="C33" s="114"/>
      <c r="D33" s="127"/>
      <c r="E33" s="65" t="s">
        <v>44</v>
      </c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</row>
    <row r="34" spans="1:21" x14ac:dyDescent="0.25">
      <c r="A34" s="20" t="s">
        <v>29</v>
      </c>
      <c r="B34" s="117">
        <v>95.908500000000004</v>
      </c>
      <c r="C34" s="117">
        <v>97.363200000000006</v>
      </c>
      <c r="D34" s="130" t="s">
        <v>175</v>
      </c>
      <c r="E34" s="65" t="s">
        <v>44</v>
      </c>
      <c r="F34" s="105" t="s">
        <v>175</v>
      </c>
      <c r="G34" s="105" t="s">
        <v>175</v>
      </c>
      <c r="H34" s="105" t="s">
        <v>175</v>
      </c>
      <c r="I34" s="105" t="s">
        <v>175</v>
      </c>
      <c r="J34" s="77"/>
      <c r="K34" s="77"/>
      <c r="L34" s="77" t="s">
        <v>175</v>
      </c>
      <c r="M34" s="77" t="s">
        <v>175</v>
      </c>
      <c r="N34" s="77" t="s">
        <v>175</v>
      </c>
      <c r="O34" s="77" t="s">
        <v>175</v>
      </c>
      <c r="P34" s="77" t="s">
        <v>175</v>
      </c>
      <c r="Q34" s="77" t="s">
        <v>175</v>
      </c>
      <c r="R34" s="77" t="s">
        <v>175</v>
      </c>
      <c r="S34" t="s">
        <v>175</v>
      </c>
      <c r="T34" t="s">
        <v>175</v>
      </c>
      <c r="U34" t="s">
        <v>175</v>
      </c>
    </row>
    <row r="35" spans="1:21" x14ac:dyDescent="0.25">
      <c r="A35" s="20" t="s">
        <v>30</v>
      </c>
      <c r="B35" s="117">
        <v>95.915899999999993</v>
      </c>
      <c r="C35" s="117">
        <v>97.373199999999997</v>
      </c>
      <c r="D35" s="130" t="s">
        <v>175</v>
      </c>
      <c r="E35" s="65" t="s">
        <v>44</v>
      </c>
      <c r="F35" s="105" t="s">
        <v>175</v>
      </c>
      <c r="G35" s="105" t="s">
        <v>175</v>
      </c>
      <c r="H35" s="105" t="s">
        <v>175</v>
      </c>
      <c r="I35" s="105" t="s">
        <v>175</v>
      </c>
      <c r="J35" s="77"/>
      <c r="K35" s="77"/>
      <c r="L35" s="77" t="s">
        <v>175</v>
      </c>
      <c r="M35" s="77" t="s">
        <v>175</v>
      </c>
      <c r="N35" s="77" t="s">
        <v>175</v>
      </c>
      <c r="O35" s="77" t="s">
        <v>175</v>
      </c>
      <c r="P35" s="77" t="s">
        <v>175</v>
      </c>
      <c r="Q35" s="77" t="s">
        <v>175</v>
      </c>
      <c r="R35" s="77" t="s">
        <v>175</v>
      </c>
      <c r="S35" t="s">
        <v>175</v>
      </c>
      <c r="T35" t="s">
        <v>175</v>
      </c>
      <c r="U35" t="s">
        <v>175</v>
      </c>
    </row>
    <row r="36" spans="1:21" x14ac:dyDescent="0.25">
      <c r="A36" s="19" t="s">
        <v>12</v>
      </c>
      <c r="B36" s="118">
        <v>95.913380000000004</v>
      </c>
      <c r="C36" s="118">
        <v>97.366402333333326</v>
      </c>
      <c r="D36" s="131" t="s">
        <v>175</v>
      </c>
      <c r="E36" s="65" t="s">
        <v>44</v>
      </c>
      <c r="F36" s="102" t="s">
        <v>175</v>
      </c>
      <c r="G36" s="102" t="s">
        <v>175</v>
      </c>
      <c r="H36" s="102" t="s">
        <v>175</v>
      </c>
      <c r="I36" s="102" t="s">
        <v>175</v>
      </c>
      <c r="J36" s="102"/>
      <c r="K36" s="102" t="s">
        <v>175</v>
      </c>
      <c r="L36" s="77" t="s">
        <v>175</v>
      </c>
      <c r="M36" s="77" t="s">
        <v>175</v>
      </c>
      <c r="N36" s="77" t="s">
        <v>175</v>
      </c>
      <c r="O36" s="77" t="s">
        <v>175</v>
      </c>
      <c r="P36" s="77" t="s">
        <v>175</v>
      </c>
      <c r="Q36" s="77" t="s">
        <v>175</v>
      </c>
      <c r="R36" s="77" t="s">
        <v>175</v>
      </c>
      <c r="S36" t="s">
        <v>175</v>
      </c>
      <c r="T36" t="s">
        <v>175</v>
      </c>
      <c r="U36" t="s">
        <v>175</v>
      </c>
    </row>
    <row r="37" spans="1:21" x14ac:dyDescent="0.25">
      <c r="A37" s="15"/>
      <c r="B37" s="119"/>
      <c r="C37" s="119"/>
      <c r="D37" s="132"/>
      <c r="E37" s="65" t="s">
        <v>44</v>
      </c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</row>
    <row r="38" spans="1:21" x14ac:dyDescent="0.25">
      <c r="A38" s="104"/>
      <c r="E38" s="3"/>
      <c r="F38" s="4"/>
      <c r="G38" s="4"/>
      <c r="H38" s="4"/>
      <c r="I38" s="4"/>
      <c r="J38" s="4"/>
    </row>
    <row r="39" spans="1:21" x14ac:dyDescent="0.25">
      <c r="A39" s="5" t="s">
        <v>41</v>
      </c>
      <c r="H39" s="4"/>
    </row>
    <row r="40" spans="1:21" x14ac:dyDescent="0.25">
      <c r="A40" s="5"/>
      <c r="B40" s="5"/>
      <c r="C40" s="5"/>
      <c r="D40" s="5"/>
      <c r="H40" s="4"/>
    </row>
    <row r="41" spans="1:21" x14ac:dyDescent="0.25">
      <c r="A41" s="6" t="s">
        <v>22</v>
      </c>
      <c r="B41" s="6" t="s">
        <v>1</v>
      </c>
      <c r="C41" s="6" t="s">
        <v>62</v>
      </c>
      <c r="H41" s="4"/>
    </row>
    <row r="42" spans="1:21" ht="27" customHeight="1" x14ac:dyDescent="0.25">
      <c r="A42" s="49" t="s">
        <v>170</v>
      </c>
      <c r="B42" s="98" t="s">
        <v>179</v>
      </c>
      <c r="C42" s="57"/>
      <c r="H42" s="4"/>
    </row>
    <row r="43" spans="1:21" x14ac:dyDescent="0.25">
      <c r="H43" s="4"/>
    </row>
    <row r="44" spans="1:21" x14ac:dyDescent="0.25">
      <c r="A44" s="22" t="s">
        <v>24</v>
      </c>
      <c r="H44" s="4"/>
    </row>
    <row r="45" spans="1:21" x14ac:dyDescent="0.25">
      <c r="A45" s="5"/>
      <c r="H45" s="4"/>
    </row>
    <row r="46" spans="1:21" x14ac:dyDescent="0.25">
      <c r="A46" s="23" t="s">
        <v>22</v>
      </c>
      <c r="B46" s="23" t="s">
        <v>1</v>
      </c>
      <c r="C46" s="23" t="s">
        <v>23</v>
      </c>
    </row>
    <row r="47" spans="1:21" ht="27" customHeight="1" x14ac:dyDescent="0.25">
      <c r="A47" s="23" t="s">
        <v>154</v>
      </c>
      <c r="B47" s="98" t="s">
        <v>179</v>
      </c>
      <c r="C47" s="23"/>
    </row>
    <row r="48" spans="1:21" x14ac:dyDescent="0.25">
      <c r="A48" s="5"/>
    </row>
    <row r="49" spans="1:11" ht="15" customHeight="1" x14ac:dyDescent="0.25">
      <c r="A49" s="34" t="s">
        <v>59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</row>
    <row r="50" spans="1:11" ht="15" customHeight="1" x14ac:dyDescent="0.25">
      <c r="A50" s="34" t="s">
        <v>167</v>
      </c>
      <c r="B50" s="34"/>
      <c r="C50" s="34"/>
      <c r="D50" s="35"/>
      <c r="E50" s="147" t="s">
        <v>171</v>
      </c>
      <c r="F50" s="147"/>
      <c r="G50" s="147"/>
      <c r="H50" s="38"/>
      <c r="I50" s="38"/>
      <c r="J50" s="38"/>
      <c r="K50" s="38"/>
    </row>
    <row r="51" spans="1:11" ht="15" customHeight="1" x14ac:dyDescent="0.25">
      <c r="A51" s="34" t="s">
        <v>168</v>
      </c>
      <c r="B51" s="34"/>
      <c r="C51" s="34"/>
      <c r="D51" s="35"/>
      <c r="E51" s="103"/>
      <c r="F51" s="103"/>
      <c r="G51" s="103"/>
      <c r="H51" s="38"/>
      <c r="I51" s="38"/>
      <c r="J51" s="38"/>
      <c r="K51" s="38"/>
    </row>
    <row r="52" spans="1:11" ht="15" customHeight="1" x14ac:dyDescent="0.25">
      <c r="A52" s="34" t="s">
        <v>169</v>
      </c>
      <c r="B52" s="34"/>
      <c r="C52" s="34"/>
      <c r="D52" s="35"/>
      <c r="E52" s="103"/>
      <c r="F52" s="103"/>
      <c r="G52" s="103"/>
      <c r="H52" s="38"/>
      <c r="I52" s="38"/>
      <c r="J52" s="38"/>
      <c r="K52" s="38"/>
    </row>
    <row r="53" spans="1:11" ht="15" customHeight="1" x14ac:dyDescent="0.25">
      <c r="A53" s="34"/>
      <c r="B53" s="34"/>
      <c r="C53" s="34"/>
      <c r="D53" s="35"/>
      <c r="E53" s="36"/>
      <c r="F53" s="36"/>
      <c r="G53" s="37"/>
      <c r="H53" s="38"/>
      <c r="I53" s="38"/>
      <c r="J53" s="38"/>
      <c r="K53" s="38"/>
    </row>
    <row r="54" spans="1:11" ht="15" customHeight="1" x14ac:dyDescent="0.25">
      <c r="A54" s="50" t="s">
        <v>159</v>
      </c>
    </row>
    <row r="55" spans="1:11" ht="15" customHeight="1" x14ac:dyDescent="0.25"/>
    <row r="56" spans="1:11" ht="15" customHeight="1" x14ac:dyDescent="0.25">
      <c r="A56" s="145" t="s">
        <v>70</v>
      </c>
      <c r="B56" s="146"/>
      <c r="C56" s="146"/>
      <c r="D56" s="146"/>
      <c r="E56" s="146"/>
      <c r="F56" s="146"/>
      <c r="G56" s="146"/>
      <c r="H56" s="146"/>
      <c r="I56" s="146"/>
      <c r="J56" s="146"/>
      <c r="K56" s="146"/>
    </row>
    <row r="57" spans="1:11" ht="15" customHeight="1" x14ac:dyDescent="0.25">
      <c r="A57" s="50"/>
    </row>
    <row r="58" spans="1:11" ht="15" customHeight="1" x14ac:dyDescent="0.25">
      <c r="A58" s="145" t="s">
        <v>60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</row>
    <row r="59" spans="1:11" ht="15" customHeight="1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</row>
    <row r="60" spans="1:11" ht="15" customHeight="1" x14ac:dyDescent="0.25">
      <c r="A60" s="50" t="s">
        <v>61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</row>
    <row r="61" spans="1:11" ht="15" customHeight="1" x14ac:dyDescent="0.25">
      <c r="A61" s="39"/>
      <c r="B61" s="40"/>
      <c r="C61" s="40"/>
      <c r="D61" s="40"/>
      <c r="E61" s="40"/>
      <c r="F61" s="40"/>
      <c r="G61" s="40"/>
      <c r="H61" s="40"/>
      <c r="I61" s="40"/>
      <c r="J61" s="40"/>
      <c r="K61" s="40"/>
    </row>
    <row r="62" spans="1:11" x14ac:dyDescent="0.25">
      <c r="A62" s="22" t="s">
        <v>25</v>
      </c>
    </row>
    <row r="63" spans="1:11" x14ac:dyDescent="0.25">
      <c r="A63" s="5"/>
    </row>
    <row r="64" spans="1:11" x14ac:dyDescent="0.25">
      <c r="A64" s="23" t="s">
        <v>26</v>
      </c>
      <c r="B64" s="23" t="s">
        <v>1</v>
      </c>
      <c r="C64" s="23" t="s">
        <v>6</v>
      </c>
    </row>
    <row r="65" spans="1:10" ht="17.100000000000001" customHeight="1" x14ac:dyDescent="0.25">
      <c r="A65" s="24" t="s">
        <v>158</v>
      </c>
      <c r="B65" s="33">
        <v>70</v>
      </c>
      <c r="C65" s="32">
        <v>1.5</v>
      </c>
    </row>
    <row r="66" spans="1:10" ht="17.100000000000001" customHeight="1" x14ac:dyDescent="0.25">
      <c r="A66" s="21" t="s">
        <v>42</v>
      </c>
      <c r="B66" s="28">
        <v>769.45</v>
      </c>
      <c r="C66" s="25">
        <v>2.3904000000000001</v>
      </c>
    </row>
    <row r="67" spans="1:10" x14ac:dyDescent="0.25">
      <c r="A67" s="5"/>
    </row>
    <row r="68" spans="1:10" x14ac:dyDescent="0.25">
      <c r="A68" s="5" t="s">
        <v>160</v>
      </c>
    </row>
    <row r="69" spans="1:10" x14ac:dyDescent="0.25">
      <c r="A69" s="5"/>
    </row>
    <row r="70" spans="1:10" x14ac:dyDescent="0.25">
      <c r="A70" s="141" t="s">
        <v>37</v>
      </c>
      <c r="B70" s="142"/>
      <c r="C70" s="143"/>
      <c r="D70" s="6" t="s">
        <v>35</v>
      </c>
      <c r="E70" s="6" t="s">
        <v>36</v>
      </c>
      <c r="F70" s="141" t="s">
        <v>49</v>
      </c>
      <c r="G70" s="142"/>
      <c r="H70" s="143"/>
    </row>
    <row r="71" spans="1:10" ht="17.100000000000001" customHeight="1" x14ac:dyDescent="0.25">
      <c r="A71" s="26" t="s">
        <v>31</v>
      </c>
      <c r="B71" s="4"/>
      <c r="C71" s="4"/>
      <c r="D71" s="13" t="s">
        <v>44</v>
      </c>
      <c r="E71" s="14">
        <v>200</v>
      </c>
      <c r="F71" s="151" t="s">
        <v>50</v>
      </c>
      <c r="G71" s="152"/>
      <c r="H71" s="153"/>
    </row>
    <row r="72" spans="1:10" ht="17.100000000000001" customHeight="1" x14ac:dyDescent="0.25">
      <c r="A72" s="26" t="s">
        <v>89</v>
      </c>
      <c r="B72" s="4"/>
      <c r="C72" s="4"/>
      <c r="D72" s="13" t="s">
        <v>91</v>
      </c>
      <c r="E72" s="14">
        <v>4400</v>
      </c>
      <c r="F72" s="133" t="s">
        <v>93</v>
      </c>
      <c r="G72" s="134"/>
      <c r="H72" s="135"/>
      <c r="J72" s="55"/>
    </row>
    <row r="73" spans="1:10" ht="17.100000000000001" customHeight="1" x14ac:dyDescent="0.25">
      <c r="A73" s="26" t="s">
        <v>90</v>
      </c>
      <c r="B73" s="4"/>
      <c r="C73" s="4"/>
      <c r="D73" s="13" t="s">
        <v>92</v>
      </c>
      <c r="E73" s="14">
        <v>0</v>
      </c>
      <c r="F73" s="133" t="s">
        <v>93</v>
      </c>
      <c r="G73" s="134"/>
      <c r="H73" s="135"/>
    </row>
    <row r="74" spans="1:10" ht="17.100000000000001" customHeight="1" x14ac:dyDescent="0.25">
      <c r="A74" s="26" t="s">
        <v>32</v>
      </c>
      <c r="B74" s="4"/>
      <c r="C74" s="4"/>
      <c r="D74" s="13" t="s">
        <v>38</v>
      </c>
      <c r="E74" s="14">
        <v>26892.499999999985</v>
      </c>
      <c r="F74" s="163" t="s">
        <v>155</v>
      </c>
      <c r="G74" s="164"/>
      <c r="H74" s="165"/>
    </row>
    <row r="75" spans="1:10" ht="17.100000000000001" customHeight="1" x14ac:dyDescent="0.25">
      <c r="A75" s="26" t="s">
        <v>57</v>
      </c>
      <c r="B75" s="4"/>
      <c r="C75" s="4"/>
      <c r="D75" s="13" t="s">
        <v>58</v>
      </c>
      <c r="E75" s="14">
        <v>0</v>
      </c>
      <c r="F75" s="163" t="s">
        <v>155</v>
      </c>
      <c r="G75" s="164"/>
      <c r="H75" s="165"/>
      <c r="J75" s="55"/>
    </row>
    <row r="76" spans="1:10" ht="17.100000000000001" customHeight="1" x14ac:dyDescent="0.25">
      <c r="A76" s="26" t="s">
        <v>33</v>
      </c>
      <c r="B76" s="4"/>
      <c r="C76" s="4"/>
      <c r="D76" s="13" t="s">
        <v>39</v>
      </c>
      <c r="E76" s="14">
        <v>0</v>
      </c>
      <c r="F76" s="163" t="s">
        <v>164</v>
      </c>
      <c r="G76" s="164"/>
      <c r="H76" s="165"/>
    </row>
    <row r="77" spans="1:10" ht="17.100000000000001" customHeight="1" x14ac:dyDescent="0.25">
      <c r="A77" s="27" t="s">
        <v>34</v>
      </c>
      <c r="B77" s="9"/>
      <c r="C77" s="9"/>
      <c r="D77" s="15" t="s">
        <v>40</v>
      </c>
      <c r="E77" s="28">
        <v>0</v>
      </c>
      <c r="F77" s="166" t="s">
        <v>48</v>
      </c>
      <c r="G77" s="167"/>
      <c r="H77" s="168"/>
    </row>
    <row r="78" spans="1:10" ht="17.100000000000001" customHeight="1" x14ac:dyDescent="0.25">
      <c r="A78" s="10" t="s">
        <v>43</v>
      </c>
      <c r="B78" s="11"/>
      <c r="C78" s="8"/>
      <c r="D78" s="12"/>
      <c r="E78" s="29">
        <v>31492.499999999985</v>
      </c>
      <c r="F78" s="31"/>
      <c r="G78" s="11"/>
      <c r="H78" s="8"/>
    </row>
    <row r="79" spans="1:10" x14ac:dyDescent="0.25">
      <c r="A79" s="5"/>
    </row>
    <row r="80" spans="1:10" x14ac:dyDescent="0.25">
      <c r="A80" s="5" t="s">
        <v>161</v>
      </c>
    </row>
    <row r="81" spans="1:8" x14ac:dyDescent="0.25">
      <c r="A81" s="5"/>
    </row>
    <row r="82" spans="1:8" x14ac:dyDescent="0.25">
      <c r="A82" s="141" t="s">
        <v>37</v>
      </c>
      <c r="B82" s="142"/>
      <c r="C82" s="143"/>
      <c r="D82" s="6" t="s">
        <v>35</v>
      </c>
      <c r="E82" s="6" t="s">
        <v>36</v>
      </c>
      <c r="F82" s="141" t="s">
        <v>49</v>
      </c>
      <c r="G82" s="142"/>
      <c r="H82" s="143"/>
    </row>
    <row r="83" spans="1:8" ht="19.5" customHeight="1" x14ac:dyDescent="0.25">
      <c r="A83" s="52" t="s">
        <v>85</v>
      </c>
      <c r="B83" s="53"/>
      <c r="C83" s="53"/>
      <c r="D83" s="54" t="s">
        <v>67</v>
      </c>
      <c r="E83" s="33">
        <v>5750</v>
      </c>
      <c r="F83" s="157" t="s">
        <v>98</v>
      </c>
      <c r="G83" s="158"/>
      <c r="H83" s="159"/>
    </row>
    <row r="84" spans="1:8" ht="19.5" customHeight="1" x14ac:dyDescent="0.25">
      <c r="A84" s="26" t="s">
        <v>83</v>
      </c>
      <c r="B84" s="4"/>
      <c r="C84" s="56"/>
      <c r="D84" s="13" t="s">
        <v>71</v>
      </c>
      <c r="E84" s="14">
        <v>10953.1</v>
      </c>
      <c r="F84" s="133" t="s">
        <v>86</v>
      </c>
      <c r="G84" s="134"/>
      <c r="H84" s="135"/>
    </row>
    <row r="85" spans="1:8" ht="19.5" customHeight="1" x14ac:dyDescent="0.25">
      <c r="A85" s="26" t="s">
        <v>84</v>
      </c>
      <c r="B85" s="4"/>
      <c r="C85" s="4"/>
      <c r="D85" s="13" t="s">
        <v>82</v>
      </c>
      <c r="E85" s="14">
        <v>0</v>
      </c>
      <c r="F85" s="133" t="s">
        <v>86</v>
      </c>
      <c r="G85" s="134"/>
      <c r="H85" s="135"/>
    </row>
    <row r="86" spans="1:8" ht="19.5" customHeight="1" x14ac:dyDescent="0.25">
      <c r="A86" s="26" t="s">
        <v>87</v>
      </c>
      <c r="B86" s="4"/>
      <c r="C86" s="4"/>
      <c r="D86" s="13" t="s">
        <v>88</v>
      </c>
      <c r="E86" s="14">
        <v>0</v>
      </c>
      <c r="F86" s="133" t="s">
        <v>86</v>
      </c>
      <c r="G86" s="134"/>
      <c r="H86" s="135"/>
    </row>
    <row r="87" spans="1:8" ht="19.5" customHeight="1" x14ac:dyDescent="0.25">
      <c r="A87" s="27" t="s">
        <v>96</v>
      </c>
      <c r="B87" s="9"/>
      <c r="C87" s="9"/>
      <c r="D87" s="15" t="s">
        <v>97</v>
      </c>
      <c r="E87" s="14">
        <v>0</v>
      </c>
      <c r="F87" s="160" t="s">
        <v>98</v>
      </c>
      <c r="G87" s="161"/>
      <c r="H87" s="162"/>
    </row>
    <row r="88" spans="1:8" ht="19.5" customHeight="1" x14ac:dyDescent="0.25">
      <c r="A88" s="10" t="s">
        <v>43</v>
      </c>
      <c r="B88" s="11"/>
      <c r="C88" s="8"/>
      <c r="D88" s="12"/>
      <c r="E88" s="29">
        <v>16703.099999999999</v>
      </c>
      <c r="F88" s="31"/>
      <c r="G88" s="11"/>
      <c r="H88" s="8"/>
    </row>
    <row r="89" spans="1:8" x14ac:dyDescent="0.25">
      <c r="A89" s="5"/>
    </row>
    <row r="90" spans="1:8" x14ac:dyDescent="0.25">
      <c r="A90" s="5" t="s">
        <v>65</v>
      </c>
    </row>
    <row r="91" spans="1:8" x14ac:dyDescent="0.25">
      <c r="A91" s="5"/>
    </row>
    <row r="92" spans="1:8" x14ac:dyDescent="0.25">
      <c r="A92" s="141" t="s">
        <v>37</v>
      </c>
      <c r="B92" s="142"/>
      <c r="C92" s="143"/>
      <c r="D92" s="6" t="s">
        <v>35</v>
      </c>
      <c r="E92" s="6" t="s">
        <v>36</v>
      </c>
      <c r="F92" s="141" t="s">
        <v>49</v>
      </c>
      <c r="G92" s="142"/>
      <c r="H92" s="143"/>
    </row>
    <row r="93" spans="1:8" ht="19.5" customHeight="1" x14ac:dyDescent="0.25">
      <c r="A93" s="41" t="s">
        <v>66</v>
      </c>
      <c r="B93" s="11"/>
      <c r="C93" s="11"/>
      <c r="D93" s="42" t="s">
        <v>64</v>
      </c>
      <c r="E93" s="29">
        <v>0</v>
      </c>
      <c r="F93" s="148" t="s">
        <v>79</v>
      </c>
      <c r="G93" s="149"/>
      <c r="H93" s="150"/>
    </row>
    <row r="94" spans="1:8" x14ac:dyDescent="0.25">
      <c r="A94" s="5"/>
    </row>
    <row r="95" spans="1:8" x14ac:dyDescent="0.25">
      <c r="A95" s="5" t="s">
        <v>162</v>
      </c>
    </row>
    <row r="96" spans="1:8" x14ac:dyDescent="0.25">
      <c r="A96" s="5"/>
    </row>
    <row r="97" spans="1:9" x14ac:dyDescent="0.25">
      <c r="A97" s="141" t="s">
        <v>37</v>
      </c>
      <c r="B97" s="142"/>
      <c r="C97" s="143"/>
      <c r="D97" s="6" t="s">
        <v>35</v>
      </c>
      <c r="E97" s="6" t="s">
        <v>36</v>
      </c>
      <c r="F97" s="141" t="s">
        <v>49</v>
      </c>
      <c r="G97" s="142"/>
      <c r="H97" s="143"/>
    </row>
    <row r="98" spans="1:9" x14ac:dyDescent="0.25">
      <c r="A98" s="52" t="s">
        <v>75</v>
      </c>
      <c r="B98" s="53"/>
      <c r="C98" s="53"/>
      <c r="D98" s="54" t="s">
        <v>77</v>
      </c>
      <c r="E98" s="33">
        <v>0</v>
      </c>
      <c r="F98" s="154" t="s">
        <v>165</v>
      </c>
      <c r="G98" s="155"/>
      <c r="H98" s="156"/>
    </row>
    <row r="99" spans="1:9" x14ac:dyDescent="0.25">
      <c r="A99" s="27" t="s">
        <v>76</v>
      </c>
      <c r="B99" s="9"/>
      <c r="C99" s="9"/>
      <c r="D99" s="15" t="s">
        <v>78</v>
      </c>
      <c r="E99" s="28">
        <v>1.8189894035458565E-11</v>
      </c>
      <c r="F99" s="136" t="s">
        <v>165</v>
      </c>
      <c r="G99" s="137"/>
      <c r="H99" s="138"/>
    </row>
    <row r="100" spans="1:9" hidden="1" x14ac:dyDescent="0.25">
      <c r="A100" s="10" t="s">
        <v>43</v>
      </c>
      <c r="B100" s="11"/>
      <c r="C100" s="8"/>
      <c r="D100" s="12"/>
      <c r="E100" s="29">
        <v>1.8189894035458565E-11</v>
      </c>
      <c r="F100" s="100"/>
      <c r="G100" s="9"/>
      <c r="H100" s="101"/>
    </row>
    <row r="101" spans="1:9" x14ac:dyDescent="0.25">
      <c r="A101" s="5"/>
    </row>
    <row r="102" spans="1:9" x14ac:dyDescent="0.25">
      <c r="A102" s="5" t="s">
        <v>74</v>
      </c>
      <c r="E102" s="55"/>
    </row>
    <row r="103" spans="1:9" x14ac:dyDescent="0.25">
      <c r="A103" s="5"/>
      <c r="E103" s="55"/>
    </row>
    <row r="104" spans="1:9" x14ac:dyDescent="0.25">
      <c r="A104" s="5" t="s">
        <v>17</v>
      </c>
      <c r="G104" s="55"/>
      <c r="I104" s="55"/>
    </row>
    <row r="105" spans="1:9" x14ac:dyDescent="0.25">
      <c r="A105" t="s">
        <v>18</v>
      </c>
      <c r="B105" s="30" t="s">
        <v>19</v>
      </c>
      <c r="C105" t="s">
        <v>163</v>
      </c>
      <c r="G105" s="55"/>
    </row>
    <row r="106" spans="1:9" x14ac:dyDescent="0.25">
      <c r="A106" t="s">
        <v>47</v>
      </c>
      <c r="B106" s="30" t="s">
        <v>20</v>
      </c>
    </row>
    <row r="108" spans="1:9" x14ac:dyDescent="0.25">
      <c r="A108" s="5" t="s">
        <v>46</v>
      </c>
    </row>
    <row r="109" spans="1:9" ht="15.75" x14ac:dyDescent="0.25">
      <c r="A109" s="99" t="s">
        <v>52</v>
      </c>
      <c r="B109" s="99"/>
      <c r="C109" s="99"/>
      <c r="D109" s="99"/>
      <c r="E109" s="99"/>
      <c r="F109" s="99"/>
    </row>
    <row r="110" spans="1:9" ht="15.75" x14ac:dyDescent="0.25">
      <c r="A110" s="99" t="s">
        <v>53</v>
      </c>
      <c r="B110" s="99"/>
      <c r="C110" s="99"/>
      <c r="D110" s="99"/>
      <c r="E110" s="99"/>
      <c r="F110" s="99"/>
    </row>
    <row r="111" spans="1:9" ht="15.75" x14ac:dyDescent="0.25">
      <c r="A111" s="99" t="s">
        <v>51</v>
      </c>
      <c r="B111" s="99"/>
      <c r="C111" s="99"/>
      <c r="D111" s="99"/>
      <c r="E111" s="99"/>
      <c r="F111" s="99"/>
    </row>
    <row r="112" spans="1:9" ht="15.75" x14ac:dyDescent="0.25">
      <c r="A112" s="99" t="s">
        <v>156</v>
      </c>
      <c r="B112" s="99"/>
      <c r="C112" s="99"/>
      <c r="D112" s="99"/>
      <c r="E112" s="99"/>
      <c r="F112" s="99"/>
    </row>
    <row r="113" spans="1:6" ht="15.75" x14ac:dyDescent="0.25">
      <c r="A113" s="99" t="s">
        <v>54</v>
      </c>
      <c r="B113" s="99"/>
      <c r="C113" s="99"/>
      <c r="D113" s="99"/>
      <c r="E113" s="99"/>
      <c r="F113" s="99"/>
    </row>
    <row r="114" spans="1:6" ht="15.75" x14ac:dyDescent="0.25">
      <c r="A114" s="99" t="s">
        <v>55</v>
      </c>
      <c r="B114" s="99"/>
      <c r="C114" s="99"/>
      <c r="D114" s="99"/>
      <c r="E114" s="99"/>
      <c r="F114" s="99"/>
    </row>
    <row r="115" spans="1:6" ht="15.75" x14ac:dyDescent="0.25">
      <c r="A115" s="99" t="s">
        <v>56</v>
      </c>
      <c r="B115" s="99"/>
      <c r="C115" s="99"/>
      <c r="D115" s="99"/>
      <c r="E115" s="99"/>
      <c r="F115" s="99"/>
    </row>
    <row r="116" spans="1:6" ht="15.75" x14ac:dyDescent="0.25">
      <c r="A116" s="99" t="s">
        <v>80</v>
      </c>
      <c r="B116" s="99"/>
      <c r="C116" s="99"/>
      <c r="D116" s="99"/>
      <c r="E116" s="99"/>
      <c r="F116" s="99"/>
    </row>
    <row r="117" spans="1:6" ht="15.75" x14ac:dyDescent="0.25">
      <c r="A117" s="99" t="s">
        <v>81</v>
      </c>
      <c r="B117" s="99"/>
      <c r="C117" s="99"/>
      <c r="D117" s="99"/>
      <c r="E117" s="99"/>
      <c r="F117" s="99"/>
    </row>
    <row r="118" spans="1:6" ht="15.75" x14ac:dyDescent="0.25">
      <c r="A118" s="99" t="s">
        <v>72</v>
      </c>
      <c r="B118" s="99"/>
      <c r="C118" s="99"/>
      <c r="D118" s="99"/>
      <c r="E118" s="99"/>
      <c r="F118" s="99"/>
    </row>
    <row r="119" spans="1:6" ht="15.75" x14ac:dyDescent="0.25">
      <c r="A119" s="99" t="s">
        <v>73</v>
      </c>
      <c r="B119" s="99"/>
      <c r="C119" s="99"/>
      <c r="D119" s="99"/>
      <c r="E119" s="99"/>
      <c r="F119" s="99"/>
    </row>
    <row r="120" spans="1:6" ht="15.75" x14ac:dyDescent="0.25">
      <c r="A120" s="99" t="s">
        <v>94</v>
      </c>
      <c r="B120" s="99"/>
      <c r="C120" s="99"/>
      <c r="D120" s="99"/>
      <c r="E120" s="99"/>
      <c r="F120" s="99"/>
    </row>
    <row r="121" spans="1:6" ht="15.75" x14ac:dyDescent="0.25">
      <c r="A121" s="99" t="s">
        <v>95</v>
      </c>
      <c r="B121" s="99"/>
      <c r="C121" s="99"/>
      <c r="D121" s="99"/>
      <c r="E121" s="99"/>
      <c r="F121" s="99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74:H74"/>
    <mergeCell ref="F76:H76"/>
    <mergeCell ref="F77:H77"/>
    <mergeCell ref="F75:H75"/>
    <mergeCell ref="F84:H84"/>
    <mergeCell ref="F82:H82"/>
    <mergeCell ref="A97:C97"/>
    <mergeCell ref="F97:H97"/>
    <mergeCell ref="F98:H98"/>
    <mergeCell ref="F83:H83"/>
    <mergeCell ref="F87:H87"/>
    <mergeCell ref="F85:H85"/>
    <mergeCell ref="F86:H86"/>
    <mergeCell ref="F72:H72"/>
    <mergeCell ref="F73:H73"/>
    <mergeCell ref="F99:H99"/>
    <mergeCell ref="A10:J10"/>
    <mergeCell ref="A11:J11"/>
    <mergeCell ref="A70:C70"/>
    <mergeCell ref="A13:E13"/>
    <mergeCell ref="F70:H70"/>
    <mergeCell ref="A56:K56"/>
    <mergeCell ref="A58:K58"/>
    <mergeCell ref="E50:G50"/>
    <mergeCell ref="A92:C92"/>
    <mergeCell ref="F92:H92"/>
    <mergeCell ref="F93:H93"/>
    <mergeCell ref="F71:H71"/>
    <mergeCell ref="A82:C82"/>
  </mergeCells>
  <conditionalFormatting sqref="L23">
    <cfRule type="containsText" dxfId="85" priority="2556" operator="containsText" text="C">
      <formula>NOT(ISERROR(SEARCH("C",L23)))</formula>
    </cfRule>
  </conditionalFormatting>
  <conditionalFormatting sqref="L23">
    <cfRule type="containsText" dxfId="84" priority="2555" operator="containsText" text="C">
      <formula>NOT(ISERROR(SEARCH("C",L23)))</formula>
    </cfRule>
  </conditionalFormatting>
  <conditionalFormatting sqref="M23">
    <cfRule type="containsText" dxfId="83" priority="2554" operator="containsText" text="C">
      <formula>NOT(ISERROR(SEARCH("C",M23)))</formula>
    </cfRule>
  </conditionalFormatting>
  <conditionalFormatting sqref="M23">
    <cfRule type="containsText" dxfId="82" priority="2553" operator="containsText" text="C">
      <formula>NOT(ISERROR(SEARCH("C",M23)))</formula>
    </cfRule>
  </conditionalFormatting>
  <conditionalFormatting sqref="N23:R23">
    <cfRule type="containsText" dxfId="81" priority="2552" operator="containsText" text="C">
      <formula>NOT(ISERROR(SEARCH("C",N23)))</formula>
    </cfRule>
  </conditionalFormatting>
  <conditionalFormatting sqref="N23:R23">
    <cfRule type="containsText" dxfId="80" priority="2551" operator="containsText" text="C">
      <formula>NOT(ISERROR(SEARCH("C",N23)))</formula>
    </cfRule>
  </conditionalFormatting>
  <conditionalFormatting sqref="K23">
    <cfRule type="containsText" dxfId="79" priority="1740" operator="containsText" text="C">
      <formula>NOT(ISERROR(SEARCH("C",K23)))</formula>
    </cfRule>
  </conditionalFormatting>
  <conditionalFormatting sqref="K23">
    <cfRule type="containsText" dxfId="78" priority="1739" operator="containsText" text="C">
      <formula>NOT(ISERROR(SEARCH("C",K23)))</formula>
    </cfRule>
  </conditionalFormatting>
  <conditionalFormatting sqref="K23">
    <cfRule type="containsText" dxfId="77" priority="1738" operator="containsText" text="C">
      <formula>NOT(ISERROR(SEARCH("C",K23)))</formula>
    </cfRule>
  </conditionalFormatting>
  <conditionalFormatting sqref="K23">
    <cfRule type="containsText" dxfId="76" priority="1737" operator="containsText" text="C">
      <formula>NOT(ISERROR(SEARCH("C",K23)))</formula>
    </cfRule>
  </conditionalFormatting>
  <conditionalFormatting sqref="J23">
    <cfRule type="containsText" dxfId="75" priority="1712" operator="containsText" text="C">
      <formula>NOT(ISERROR(SEARCH("C",J23)))</formula>
    </cfRule>
  </conditionalFormatting>
  <conditionalFormatting sqref="J23">
    <cfRule type="containsText" dxfId="74" priority="1711" operator="containsText" text="C">
      <formula>NOT(ISERROR(SEARCH("C",J23)))</formula>
    </cfRule>
  </conditionalFormatting>
  <conditionalFormatting sqref="J23">
    <cfRule type="containsText" dxfId="73" priority="1710" operator="containsText" text="C">
      <formula>NOT(ISERROR(SEARCH("C",J23)))</formula>
    </cfRule>
  </conditionalFormatting>
  <conditionalFormatting sqref="J23">
    <cfRule type="containsText" dxfId="72" priority="1709" operator="containsText" text="C">
      <formula>NOT(ISERROR(SEARCH("C",J23)))</formula>
    </cfRule>
  </conditionalFormatting>
  <conditionalFormatting sqref="B23">
    <cfRule type="containsText" dxfId="71" priority="1424" operator="containsText" text="C">
      <formula>NOT(ISERROR(SEARCH("C",B23)))</formula>
    </cfRule>
  </conditionalFormatting>
  <conditionalFormatting sqref="B23">
    <cfRule type="containsText" dxfId="70" priority="1423" operator="containsText" text="C">
      <formula>NOT(ISERROR(SEARCH("C",B23)))</formula>
    </cfRule>
  </conditionalFormatting>
  <conditionalFormatting sqref="B23">
    <cfRule type="containsText" dxfId="69" priority="1422" operator="containsText" text="C">
      <formula>NOT(ISERROR(SEARCH("C",B23)))</formula>
    </cfRule>
  </conditionalFormatting>
  <conditionalFormatting sqref="B23">
    <cfRule type="containsText" dxfId="68" priority="1421" operator="containsText" text="C">
      <formula>NOT(ISERROR(SEARCH("C",B23)))</formula>
    </cfRule>
  </conditionalFormatting>
  <conditionalFormatting sqref="B23">
    <cfRule type="containsText" dxfId="67" priority="1420" operator="containsText" text="C">
      <formula>NOT(ISERROR(SEARCH("C",B23)))</formula>
    </cfRule>
  </conditionalFormatting>
  <conditionalFormatting sqref="B23">
    <cfRule type="containsText" dxfId="66" priority="1419" operator="containsText" text="C">
      <formula>NOT(ISERROR(SEARCH("C",B23)))</formula>
    </cfRule>
  </conditionalFormatting>
  <conditionalFormatting sqref="B23">
    <cfRule type="containsText" dxfId="65" priority="1418" operator="containsText" text="C">
      <formula>NOT(ISERROR(SEARCH("C",B23)))</formula>
    </cfRule>
  </conditionalFormatting>
  <conditionalFormatting sqref="B23">
    <cfRule type="containsText" dxfId="64" priority="1417" operator="containsText" text="C">
      <formula>NOT(ISERROR(SEARCH("C",B23)))</formula>
    </cfRule>
  </conditionalFormatting>
  <conditionalFormatting sqref="H23:I23">
    <cfRule type="containsText" dxfId="63" priority="272" operator="containsText" text="C">
      <formula>NOT(ISERROR(SEARCH("C",H23)))</formula>
    </cfRule>
  </conditionalFormatting>
  <conditionalFormatting sqref="H23:I23">
    <cfRule type="containsText" dxfId="62" priority="271" operator="containsText" text="C">
      <formula>NOT(ISERROR(SEARCH("C",H23)))</formula>
    </cfRule>
  </conditionalFormatting>
  <conditionalFormatting sqref="H23:I23">
    <cfRule type="containsText" dxfId="61" priority="270" operator="containsText" text="C">
      <formula>NOT(ISERROR(SEARCH("C",H23)))</formula>
    </cfRule>
  </conditionalFormatting>
  <conditionalFormatting sqref="H23:I23">
    <cfRule type="containsText" dxfId="60" priority="269" operator="containsText" text="C">
      <formula>NOT(ISERROR(SEARCH("C",H23)))</formula>
    </cfRule>
  </conditionalFormatting>
  <conditionalFormatting sqref="H23:I23">
    <cfRule type="containsText" dxfId="59" priority="268" operator="containsText" text="C">
      <formula>NOT(ISERROR(SEARCH("C",H23)))</formula>
    </cfRule>
  </conditionalFormatting>
  <conditionalFormatting sqref="H23:I23">
    <cfRule type="containsText" dxfId="58" priority="267" operator="containsText" text="C">
      <formula>NOT(ISERROR(SEARCH("C",H23)))</formula>
    </cfRule>
  </conditionalFormatting>
  <conditionalFormatting sqref="H23:I23">
    <cfRule type="containsText" dxfId="57" priority="266" operator="containsText" text="C">
      <formula>NOT(ISERROR(SEARCH("C",H23)))</formula>
    </cfRule>
  </conditionalFormatting>
  <conditionalFormatting sqref="H23:I23">
    <cfRule type="containsText" dxfId="56" priority="265" operator="containsText" text="C">
      <formula>NOT(ISERROR(SEARCH("C",H23)))</formula>
    </cfRule>
  </conditionalFormatting>
  <conditionalFormatting sqref="H23">
    <cfRule type="containsText" dxfId="55" priority="256" operator="containsText" text="C">
      <formula>NOT(ISERROR(SEARCH("C",H23)))</formula>
    </cfRule>
  </conditionalFormatting>
  <conditionalFormatting sqref="H23">
    <cfRule type="containsText" dxfId="54" priority="255" operator="containsText" text="C">
      <formula>NOT(ISERROR(SEARCH("C",H23)))</formula>
    </cfRule>
  </conditionalFormatting>
  <conditionalFormatting sqref="H23">
    <cfRule type="containsText" dxfId="53" priority="254" operator="containsText" text="C">
      <formula>NOT(ISERROR(SEARCH("C",H23)))</formula>
    </cfRule>
  </conditionalFormatting>
  <conditionalFormatting sqref="H23">
    <cfRule type="containsText" dxfId="52" priority="253" operator="containsText" text="C">
      <formula>NOT(ISERROR(SEARCH("C",H23)))</formula>
    </cfRule>
  </conditionalFormatting>
  <conditionalFormatting sqref="H23">
    <cfRule type="containsText" dxfId="51" priority="252" operator="containsText" text="C">
      <formula>NOT(ISERROR(SEARCH("C",H23)))</formula>
    </cfRule>
  </conditionalFormatting>
  <conditionalFormatting sqref="H23">
    <cfRule type="containsText" dxfId="50" priority="251" operator="containsText" text="C">
      <formula>NOT(ISERROR(SEARCH("C",H23)))</formula>
    </cfRule>
  </conditionalFormatting>
  <conditionalFormatting sqref="H23">
    <cfRule type="containsText" dxfId="49" priority="250" operator="containsText" text="C">
      <formula>NOT(ISERROR(SEARCH("C",H23)))</formula>
    </cfRule>
  </conditionalFormatting>
  <conditionalFormatting sqref="H23">
    <cfRule type="containsText" dxfId="48" priority="249" operator="containsText" text="C">
      <formula>NOT(ISERROR(SEARCH("C",H23)))</formula>
    </cfRule>
  </conditionalFormatting>
  <conditionalFormatting sqref="H23">
    <cfRule type="containsText" dxfId="47" priority="88" operator="containsText" text="C">
      <formula>NOT(ISERROR(SEARCH("C",H23)))</formula>
    </cfRule>
  </conditionalFormatting>
  <conditionalFormatting sqref="H23">
    <cfRule type="containsText" dxfId="46" priority="87" operator="containsText" text="C">
      <formula>NOT(ISERROR(SEARCH("C",H23)))</formula>
    </cfRule>
  </conditionalFormatting>
  <conditionalFormatting sqref="H23">
    <cfRule type="containsText" dxfId="45" priority="86" operator="containsText" text="C">
      <formula>NOT(ISERROR(SEARCH("C",H23)))</formula>
    </cfRule>
  </conditionalFormatting>
  <conditionalFormatting sqref="H23">
    <cfRule type="containsText" dxfId="44" priority="85" operator="containsText" text="C">
      <formula>NOT(ISERROR(SEARCH("C",H23)))</formula>
    </cfRule>
  </conditionalFormatting>
  <conditionalFormatting sqref="H23">
    <cfRule type="containsText" dxfId="43" priority="84" operator="containsText" text="C">
      <formula>NOT(ISERROR(SEARCH("C",H23)))</formula>
    </cfRule>
  </conditionalFormatting>
  <conditionalFormatting sqref="H23">
    <cfRule type="containsText" dxfId="42" priority="83" operator="containsText" text="C">
      <formula>NOT(ISERROR(SEARCH("C",H23)))</formula>
    </cfRule>
  </conditionalFormatting>
  <conditionalFormatting sqref="H23">
    <cfRule type="containsText" dxfId="41" priority="82" operator="containsText" text="C">
      <formula>NOT(ISERROR(SEARCH("C",H23)))</formula>
    </cfRule>
  </conditionalFormatting>
  <conditionalFormatting sqref="H23">
    <cfRule type="containsText" dxfId="40" priority="81" operator="containsText" text="C">
      <formula>NOT(ISERROR(SEARCH("C",H23)))</formula>
    </cfRule>
  </conditionalFormatting>
  <conditionalFormatting sqref="D23">
    <cfRule type="containsText" dxfId="39" priority="72" operator="containsText" text="C">
      <formula>NOT(ISERROR(SEARCH("C",D23)))</formula>
    </cfRule>
  </conditionalFormatting>
  <conditionalFormatting sqref="D23">
    <cfRule type="containsText" dxfId="38" priority="71" operator="containsText" text="C">
      <formula>NOT(ISERROR(SEARCH("C",D23)))</formula>
    </cfRule>
  </conditionalFormatting>
  <conditionalFormatting sqref="D23">
    <cfRule type="containsText" dxfId="37" priority="70" operator="containsText" text="C">
      <formula>NOT(ISERROR(SEARCH("C",D23)))</formula>
    </cfRule>
  </conditionalFormatting>
  <conditionalFormatting sqref="D23">
    <cfRule type="containsText" dxfId="36" priority="69" operator="containsText" text="C">
      <formula>NOT(ISERROR(SEARCH("C",D23)))</formula>
    </cfRule>
  </conditionalFormatting>
  <conditionalFormatting sqref="D23">
    <cfRule type="containsText" dxfId="35" priority="68" operator="containsText" text="C">
      <formula>NOT(ISERROR(SEARCH("C",D23)))</formula>
    </cfRule>
  </conditionalFormatting>
  <conditionalFormatting sqref="D23">
    <cfRule type="containsText" dxfId="34" priority="67" operator="containsText" text="C">
      <formula>NOT(ISERROR(SEARCH("C",D23)))</formula>
    </cfRule>
  </conditionalFormatting>
  <conditionalFormatting sqref="D23">
    <cfRule type="containsText" dxfId="33" priority="66" operator="containsText" text="C">
      <formula>NOT(ISERROR(SEARCH("C",D23)))</formula>
    </cfRule>
  </conditionalFormatting>
  <conditionalFormatting sqref="D23">
    <cfRule type="containsText" dxfId="32" priority="65" operator="containsText" text="C">
      <formula>NOT(ISERROR(SEARCH("C",D23)))</formula>
    </cfRule>
  </conditionalFormatting>
  <conditionalFormatting sqref="C23">
    <cfRule type="containsText" dxfId="31" priority="48" operator="containsText" text="C">
      <formula>NOT(ISERROR(SEARCH("C",C23)))</formula>
    </cfRule>
  </conditionalFormatting>
  <conditionalFormatting sqref="C23">
    <cfRule type="containsText" dxfId="30" priority="47" operator="containsText" text="C">
      <formula>NOT(ISERROR(SEARCH("C",C23)))</formula>
    </cfRule>
  </conditionalFormatting>
  <conditionalFormatting sqref="C23">
    <cfRule type="containsText" dxfId="29" priority="46" operator="containsText" text="C">
      <formula>NOT(ISERROR(SEARCH("C",C23)))</formula>
    </cfRule>
  </conditionalFormatting>
  <conditionalFormatting sqref="C23">
    <cfRule type="containsText" dxfId="28" priority="45" operator="containsText" text="C">
      <formula>NOT(ISERROR(SEARCH("C",C23)))</formula>
    </cfRule>
  </conditionalFormatting>
  <conditionalFormatting sqref="C23">
    <cfRule type="containsText" dxfId="27" priority="44" operator="containsText" text="C">
      <formula>NOT(ISERROR(SEARCH("C",C23)))</formula>
    </cfRule>
  </conditionalFormatting>
  <conditionalFormatting sqref="C23">
    <cfRule type="containsText" dxfId="26" priority="43" operator="containsText" text="C">
      <formula>NOT(ISERROR(SEARCH("C",C23)))</formula>
    </cfRule>
  </conditionalFormatting>
  <conditionalFormatting sqref="C23">
    <cfRule type="containsText" dxfId="25" priority="42" operator="containsText" text="C">
      <formula>NOT(ISERROR(SEARCH("C",C23)))</formula>
    </cfRule>
  </conditionalFormatting>
  <conditionalFormatting sqref="C23">
    <cfRule type="containsText" dxfId="24" priority="41" operator="containsText" text="C">
      <formula>NOT(ISERROR(SEARCH("C",C23)))</formula>
    </cfRule>
  </conditionalFormatting>
  <conditionalFormatting sqref="F23:G23">
    <cfRule type="containsText" dxfId="23" priority="40" operator="containsText" text="C">
      <formula>NOT(ISERROR(SEARCH("C",F23)))</formula>
    </cfRule>
  </conditionalFormatting>
  <conditionalFormatting sqref="F23:G23">
    <cfRule type="containsText" dxfId="22" priority="39" operator="containsText" text="C">
      <formula>NOT(ISERROR(SEARCH("C",F23)))</formula>
    </cfRule>
  </conditionalFormatting>
  <conditionalFormatting sqref="F23:G23">
    <cfRule type="containsText" dxfId="21" priority="38" operator="containsText" text="C">
      <formula>NOT(ISERROR(SEARCH("C",F23)))</formula>
    </cfRule>
  </conditionalFormatting>
  <conditionalFormatting sqref="F23:G23">
    <cfRule type="containsText" dxfId="20" priority="37" operator="containsText" text="C">
      <formula>NOT(ISERROR(SEARCH("C",F23)))</formula>
    </cfRule>
  </conditionalFormatting>
  <conditionalFormatting sqref="F23:G23">
    <cfRule type="containsText" dxfId="19" priority="36" operator="containsText" text="C">
      <formula>NOT(ISERROR(SEARCH("C",F23)))</formula>
    </cfRule>
  </conditionalFormatting>
  <conditionalFormatting sqref="F23:G23">
    <cfRule type="containsText" dxfId="18" priority="35" operator="containsText" text="C">
      <formula>NOT(ISERROR(SEARCH("C",F23)))</formula>
    </cfRule>
  </conditionalFormatting>
  <conditionalFormatting sqref="F23:G23">
    <cfRule type="containsText" dxfId="17" priority="34" operator="containsText" text="C">
      <formula>NOT(ISERROR(SEARCH("C",F23)))</formula>
    </cfRule>
  </conditionalFormatting>
  <conditionalFormatting sqref="F23:G23">
    <cfRule type="containsText" dxfId="16" priority="33" operator="containsText" text="C">
      <formula>NOT(ISERROR(SEARCH("C",F23)))</formula>
    </cfRule>
  </conditionalFormatting>
  <conditionalFormatting sqref="C23">
    <cfRule type="containsText" dxfId="15" priority="32" operator="containsText" text="C">
      <formula>NOT(ISERROR(SEARCH("C",C23)))</formula>
    </cfRule>
  </conditionalFormatting>
  <conditionalFormatting sqref="C23">
    <cfRule type="containsText" dxfId="14" priority="31" operator="containsText" text="C">
      <formula>NOT(ISERROR(SEARCH("C",C23)))</formula>
    </cfRule>
  </conditionalFormatting>
  <conditionalFormatting sqref="C23">
    <cfRule type="containsText" dxfId="13" priority="30" operator="containsText" text="C">
      <formula>NOT(ISERROR(SEARCH("C",C23)))</formula>
    </cfRule>
  </conditionalFormatting>
  <conditionalFormatting sqref="C23">
    <cfRule type="containsText" dxfId="12" priority="29" operator="containsText" text="C">
      <formula>NOT(ISERROR(SEARCH("C",C23)))</formula>
    </cfRule>
  </conditionalFormatting>
  <conditionalFormatting sqref="C23">
    <cfRule type="containsText" dxfId="11" priority="28" operator="containsText" text="C">
      <formula>NOT(ISERROR(SEARCH("C",C23)))</formula>
    </cfRule>
  </conditionalFormatting>
  <conditionalFormatting sqref="C23">
    <cfRule type="containsText" dxfId="10" priority="27" operator="containsText" text="C">
      <formula>NOT(ISERROR(SEARCH("C",C23)))</formula>
    </cfRule>
  </conditionalFormatting>
  <conditionalFormatting sqref="C23">
    <cfRule type="containsText" dxfId="9" priority="26" operator="containsText" text="C">
      <formula>NOT(ISERROR(SEARCH("C",C23)))</formula>
    </cfRule>
  </conditionalFormatting>
  <conditionalFormatting sqref="C23">
    <cfRule type="containsText" dxfId="8" priority="25" operator="containsText" text="C">
      <formula>NOT(ISERROR(SEARCH("C",C23)))</formula>
    </cfRule>
  </conditionalFormatting>
  <conditionalFormatting sqref="D23">
    <cfRule type="containsText" dxfId="7" priority="24" operator="containsText" text="C">
      <formula>NOT(ISERROR(SEARCH("C",D23)))</formula>
    </cfRule>
  </conditionalFormatting>
  <conditionalFormatting sqref="D23">
    <cfRule type="containsText" dxfId="6" priority="23" operator="containsText" text="C">
      <formula>NOT(ISERROR(SEARCH("C",D23)))</formula>
    </cfRule>
  </conditionalFormatting>
  <conditionalFormatting sqref="D23">
    <cfRule type="containsText" dxfId="5" priority="22" operator="containsText" text="C">
      <formula>NOT(ISERROR(SEARCH("C",D23)))</formula>
    </cfRule>
  </conditionalFormatting>
  <conditionalFormatting sqref="D23">
    <cfRule type="containsText" dxfId="4" priority="21" operator="containsText" text="C">
      <formula>NOT(ISERROR(SEARCH("C",D23)))</formula>
    </cfRule>
  </conditionalFormatting>
  <conditionalFormatting sqref="D23">
    <cfRule type="containsText" dxfId="3" priority="20" operator="containsText" text="C">
      <formula>NOT(ISERROR(SEARCH("C",D23)))</formula>
    </cfRule>
  </conditionalFormatting>
  <conditionalFormatting sqref="D23">
    <cfRule type="containsText" dxfId="2" priority="19" operator="containsText" text="C">
      <formula>NOT(ISERROR(SEARCH("C",D23)))</formula>
    </cfRule>
  </conditionalFormatting>
  <conditionalFormatting sqref="D23">
    <cfRule type="containsText" dxfId="1" priority="18" operator="containsText" text="C">
      <formula>NOT(ISERROR(SEARCH("C",D23)))</formula>
    </cfRule>
  </conditionalFormatting>
  <conditionalFormatting sqref="D23">
    <cfRule type="containsText" dxfId="0" priority="17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abril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22"/>
  <sheetViews>
    <sheetView topLeftCell="A4" workbookViewId="0">
      <selection activeCell="K9" sqref="K9"/>
    </sheetView>
  </sheetViews>
  <sheetFormatPr baseColWidth="10" defaultColWidth="11.42578125" defaultRowHeight="23.25" customHeight="1" x14ac:dyDescent="0.25"/>
  <cols>
    <col min="1" max="1" width="20.28515625" style="47" customWidth="1"/>
    <col min="2" max="16384" width="11.42578125" style="47"/>
  </cols>
  <sheetData>
    <row r="1" spans="1:2" ht="23.25" customHeight="1" x14ac:dyDescent="0.25">
      <c r="A1" s="47" t="s">
        <v>45</v>
      </c>
    </row>
    <row r="2" spans="1:2" ht="23.25" customHeight="1" x14ac:dyDescent="0.25">
      <c r="A2" s="48" t="s">
        <v>63</v>
      </c>
    </row>
    <row r="3" spans="1:2" ht="23.25" customHeight="1" x14ac:dyDescent="0.25">
      <c r="A3" s="49" t="s">
        <v>21</v>
      </c>
    </row>
    <row r="4" spans="1:2" ht="23.25" customHeight="1" x14ac:dyDescent="0.25">
      <c r="A4" s="49" t="s">
        <v>68</v>
      </c>
    </row>
    <row r="5" spans="1:2" ht="23.25" customHeight="1" x14ac:dyDescent="0.25">
      <c r="A5" s="49" t="s">
        <v>69</v>
      </c>
    </row>
    <row r="7" spans="1:2" ht="23.25" customHeight="1" x14ac:dyDescent="0.25">
      <c r="A7" s="169" t="s">
        <v>99</v>
      </c>
      <c r="B7" s="170"/>
    </row>
    <row r="8" spans="1:2" ht="23.25" customHeight="1" x14ac:dyDescent="0.25">
      <c r="A8" s="59" t="s">
        <v>100</v>
      </c>
      <c r="B8" s="60" t="s">
        <v>101</v>
      </c>
    </row>
    <row r="9" spans="1:2" ht="23.25" customHeight="1" x14ac:dyDescent="0.25">
      <c r="A9" s="61" t="s">
        <v>38</v>
      </c>
      <c r="B9" s="62" t="s">
        <v>102</v>
      </c>
    </row>
    <row r="10" spans="1:2" ht="23.25" customHeight="1" x14ac:dyDescent="0.25">
      <c r="A10" s="61" t="s">
        <v>40</v>
      </c>
      <c r="B10" s="62" t="s">
        <v>103</v>
      </c>
    </row>
    <row r="11" spans="1:2" ht="23.25" customHeight="1" x14ac:dyDescent="0.25">
      <c r="A11" s="61" t="s">
        <v>58</v>
      </c>
      <c r="B11" s="62" t="s">
        <v>103</v>
      </c>
    </row>
    <row r="12" spans="1:2" ht="23.25" customHeight="1" x14ac:dyDescent="0.25">
      <c r="A12" s="61" t="s">
        <v>44</v>
      </c>
      <c r="B12" s="62" t="s">
        <v>104</v>
      </c>
    </row>
    <row r="13" spans="1:2" ht="23.25" customHeight="1" x14ac:dyDescent="0.25">
      <c r="A13" s="61" t="s">
        <v>105</v>
      </c>
      <c r="B13" s="62" t="s">
        <v>104</v>
      </c>
    </row>
    <row r="14" spans="1:2" ht="23.25" customHeight="1" x14ac:dyDescent="0.25">
      <c r="A14" s="61" t="s">
        <v>39</v>
      </c>
      <c r="B14" s="62" t="s">
        <v>115</v>
      </c>
    </row>
    <row r="15" spans="1:2" ht="23.25" customHeight="1" x14ac:dyDescent="0.25">
      <c r="A15" s="61" t="s">
        <v>71</v>
      </c>
      <c r="B15" s="62" t="s">
        <v>106</v>
      </c>
    </row>
    <row r="16" spans="1:2" ht="23.25" customHeight="1" x14ac:dyDescent="0.25">
      <c r="A16" s="61" t="s">
        <v>107</v>
      </c>
      <c r="B16" s="62" t="s">
        <v>106</v>
      </c>
    </row>
    <row r="17" spans="1:2" ht="23.25" customHeight="1" x14ac:dyDescent="0.25">
      <c r="A17" s="61" t="s">
        <v>108</v>
      </c>
      <c r="B17" s="62" t="s">
        <v>106</v>
      </c>
    </row>
    <row r="18" spans="1:2" ht="23.25" customHeight="1" x14ac:dyDescent="0.25">
      <c r="A18" s="61" t="s">
        <v>109</v>
      </c>
      <c r="B18" s="62" t="s">
        <v>103</v>
      </c>
    </row>
    <row r="19" spans="1:2" ht="23.25" customHeight="1" x14ac:dyDescent="0.25">
      <c r="A19" s="61" t="s">
        <v>110</v>
      </c>
      <c r="B19" s="62" t="s">
        <v>111</v>
      </c>
    </row>
    <row r="20" spans="1:2" ht="23.25" customHeight="1" x14ac:dyDescent="0.25">
      <c r="A20" s="61" t="s">
        <v>166</v>
      </c>
      <c r="B20" s="62" t="s">
        <v>111</v>
      </c>
    </row>
    <row r="21" spans="1:2" ht="23.25" customHeight="1" x14ac:dyDescent="0.25">
      <c r="A21" s="61" t="s">
        <v>112</v>
      </c>
      <c r="B21" s="62" t="s">
        <v>113</v>
      </c>
    </row>
    <row r="22" spans="1:2" ht="23.25" customHeight="1" x14ac:dyDescent="0.25">
      <c r="A22" s="63" t="s">
        <v>114</v>
      </c>
      <c r="B22" s="64" t="s">
        <v>113</v>
      </c>
    </row>
  </sheetData>
  <mergeCells count="1">
    <mergeCell ref="A7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6:I44"/>
  <sheetViews>
    <sheetView topLeftCell="A16" workbookViewId="0">
      <selection activeCell="C20" sqref="C20"/>
    </sheetView>
  </sheetViews>
  <sheetFormatPr baseColWidth="10" defaultColWidth="11.42578125" defaultRowHeight="15" x14ac:dyDescent="0.25"/>
  <cols>
    <col min="1" max="1" width="16.42578125" style="47" customWidth="1"/>
    <col min="2" max="8" width="11.42578125" style="47"/>
    <col min="9" max="9" width="8.5703125" style="47" customWidth="1"/>
    <col min="10" max="10" width="18.42578125" style="47" bestFit="1" customWidth="1"/>
    <col min="11" max="16384" width="11.42578125" style="47"/>
  </cols>
  <sheetData>
    <row r="6" spans="1:9" x14ac:dyDescent="0.25">
      <c r="A6" s="78" t="s">
        <v>135</v>
      </c>
      <c r="B6" s="86" t="s">
        <v>134</v>
      </c>
    </row>
    <row r="7" spans="1:9" x14ac:dyDescent="0.25">
      <c r="A7" s="78" t="s">
        <v>131</v>
      </c>
      <c r="B7" s="83" t="s">
        <v>132</v>
      </c>
      <c r="C7" s="83" t="s">
        <v>133</v>
      </c>
      <c r="D7" s="97">
        <v>3900</v>
      </c>
    </row>
    <row r="9" spans="1:9" x14ac:dyDescent="0.25">
      <c r="A9" s="78" t="s">
        <v>116</v>
      </c>
    </row>
    <row r="10" spans="1:9" x14ac:dyDescent="0.25">
      <c r="A10" s="47" t="s">
        <v>117</v>
      </c>
      <c r="B10" s="83" t="str">
        <f>IF(Subastas!B$17="","",Subastas!B$17)</f>
        <v>CD-5624</v>
      </c>
      <c r="C10" s="83" t="str">
        <f>IF(Subastas!C$17="","",Subastas!C$17)</f>
        <v>CD-5626</v>
      </c>
      <c r="D10" s="83" t="str">
        <f>IF(Subastas!D$17="","",Subastas!D$17)</f>
        <v>DP-1841</v>
      </c>
      <c r="E10" s="83" t="str">
        <f>IF(Subastas!E$17="","",Subastas!E$17)</f>
        <v>DP</v>
      </c>
      <c r="F10" s="83" t="str">
        <f>IF(Subastas!F$17="","",Subastas!F$17)</f>
        <v/>
      </c>
      <c r="G10" s="83" t="str">
        <f>IF(Subastas!G$17="","",Subastas!G$17)</f>
        <v/>
      </c>
      <c r="H10" s="83" t="str">
        <f>IF(Subastas!H$17="","",Subastas!H$17)</f>
        <v/>
      </c>
    </row>
    <row r="11" spans="1:9" x14ac:dyDescent="0.25">
      <c r="A11" s="47" t="s">
        <v>118</v>
      </c>
      <c r="B11" s="96">
        <f>IF(Subastas!B$18="","",Subastas!B$18)</f>
        <v>50</v>
      </c>
      <c r="C11" s="96">
        <f>IF(Subastas!C$18="","",Subastas!C$18)</f>
        <v>300</v>
      </c>
      <c r="D11" s="96">
        <f>IF(Subastas!D$18="","",Subastas!D$18)</f>
        <v>200</v>
      </c>
      <c r="E11" s="96" t="str">
        <f>IF(Subastas!E$18="","",Subastas!E$18)</f>
        <v>DP</v>
      </c>
      <c r="F11" s="96" t="str">
        <f>IF(Subastas!F$18="","",Subastas!F$18)</f>
        <v/>
      </c>
      <c r="G11" s="96" t="str">
        <f>IF(Subastas!G$18="","",Subastas!G$18)</f>
        <v/>
      </c>
      <c r="H11" s="96" t="str">
        <f>IF(Subastas!H$18="","",Subastas!H$18)</f>
        <v/>
      </c>
      <c r="I11" s="95"/>
    </row>
    <row r="12" spans="1:9" x14ac:dyDescent="0.25">
      <c r="A12" s="47" t="s">
        <v>119</v>
      </c>
      <c r="B12" s="83" t="str">
        <f>SUBSTITUTE(SUBSTITUTE(SUBSTITUTE(SUBSTITUTE(SUBSTITUTE(IF(Subastas!B$19="","",Subastas!B$19),"meses","months"),"años","years"),"mes","month"),"año","year"),"semana","week")</f>
        <v>18 months</v>
      </c>
      <c r="C12" s="83" t="str">
        <f>SUBSTITUTE(SUBSTITUTE(SUBSTITUTE(SUBSTITUTE(SUBSTITUTE(IF(Subastas!C$19="","",Subastas!C$19),"meses","months"),"años","years"),"mes","month"),"año","year"),"semana","week")</f>
        <v>1 year</v>
      </c>
      <c r="D12" s="83" t="str">
        <f>SUBSTITUTE(SUBSTITUTE(SUBSTITUTE(SUBSTITUTE(SUBSTITUTE(IF(Subastas!D$19="","",Subastas!D$19),"meses","months"),"años","years"),"mes","month"),"año","year"),"semana","week")</f>
        <v>O/N</v>
      </c>
      <c r="E12" s="83" t="str">
        <f>SUBSTITUTE(SUBSTITUTE(SUBSTITUTE(SUBSTITUTE(SUBSTITUTE(IF(Subastas!E$19="","",Subastas!E$19),"meses","months"),"años","years"),"mes","month"),"año","year"),"semana","week")</f>
        <v>DP</v>
      </c>
      <c r="F12" s="83" t="str">
        <f>SUBSTITUTE(SUBSTITUTE(SUBSTITUTE(SUBSTITUTE(SUBSTITUTE(IF(Subastas!F$19="","",Subastas!F$19),"meses","months"),"años","years"),"mes","month"),"año","year"),"semana","week")</f>
        <v/>
      </c>
      <c r="G12" s="83" t="str">
        <f>SUBSTITUTE(SUBSTITUTE(SUBSTITUTE(SUBSTITUTE(SUBSTITUTE(IF(Subastas!G$19="","",Subastas!G$19),"meses","months"),"años","years"),"mes","month"),"año","year"),"semana","week")</f>
        <v/>
      </c>
      <c r="H12" s="83" t="str">
        <f>SUBSTITUTE(SUBSTITUTE(SUBSTITUTE(SUBSTITUTE(SUBSTITUTE(IF(Subastas!H$19="","",Subastas!H$19),"meses","months"),"años","years"),"mes","month"),"año","year"),"semana","week")</f>
        <v/>
      </c>
    </row>
    <row r="13" spans="1:9" x14ac:dyDescent="0.25">
      <c r="A13" s="47" t="s">
        <v>120</v>
      </c>
      <c r="B13" s="87">
        <f>IF(Subastas!B$20="","",Subastas!B$20)</f>
        <v>43593</v>
      </c>
      <c r="C13" s="87">
        <f>IF(Subastas!C$20="","",Subastas!C$20)</f>
        <v>43593</v>
      </c>
      <c r="D13" s="87">
        <f>IF(Subastas!D$20="","",Subastas!D$20)</f>
        <v>43593</v>
      </c>
      <c r="E13" s="83" t="str">
        <f>IF(Subastas!E$20="","",Subastas!E$20)</f>
        <v>DP</v>
      </c>
      <c r="F13" s="83" t="str">
        <f>IF(Subastas!F$20="","",Subastas!F$20)</f>
        <v/>
      </c>
      <c r="G13" s="83" t="str">
        <f>IF(Subastas!G$20="","",Subastas!G$20)</f>
        <v/>
      </c>
      <c r="H13" s="83" t="str">
        <f>IF(Subastas!H$20="","",Subastas!H$20)</f>
        <v/>
      </c>
    </row>
    <row r="14" spans="1:9" x14ac:dyDescent="0.25">
      <c r="A14" s="47" t="s">
        <v>121</v>
      </c>
      <c r="B14" s="87">
        <f>IF(Subastas!B$21="","",Subastas!B$21)</f>
        <v>44138</v>
      </c>
      <c r="C14" s="87">
        <f>IF(Subastas!C$21="","",Subastas!C$21)</f>
        <v>43956</v>
      </c>
      <c r="D14" s="87">
        <f>IF(Subastas!D$21="","",Subastas!D$21)</f>
        <v>43594</v>
      </c>
      <c r="E14" s="83" t="str">
        <f>IF(Subastas!E$21="","",Subastas!E$21)</f>
        <v>DP</v>
      </c>
      <c r="F14" s="83" t="str">
        <f>IF(Subastas!F$21="","",Subastas!F$21)</f>
        <v/>
      </c>
      <c r="G14" s="83" t="str">
        <f>IF(Subastas!G$21="","",Subastas!G$21)</f>
        <v/>
      </c>
      <c r="H14" s="83" t="str">
        <f>IF(Subastas!H$21="","",Subastas!H$21)</f>
        <v/>
      </c>
    </row>
    <row r="15" spans="1:9" x14ac:dyDescent="0.25">
      <c r="A15" s="47" t="s">
        <v>122</v>
      </c>
      <c r="B15" s="83">
        <f>IF(Subastas!B$22="","",Subastas!B$22)</f>
        <v>545</v>
      </c>
      <c r="C15" s="83">
        <f>IF(Subastas!C$22="","",Subastas!C$22)</f>
        <v>363</v>
      </c>
      <c r="D15" s="83">
        <f>IF(Subastas!D$22="","",Subastas!D$22)</f>
        <v>1</v>
      </c>
      <c r="E15" s="83" t="str">
        <f>IF(Subastas!E$22="","",Subastas!E$22)</f>
        <v>DP</v>
      </c>
      <c r="F15" s="83" t="str">
        <f>IF(Subastas!F$22="","",Subastas!F$22)</f>
        <v/>
      </c>
      <c r="G15" s="83" t="str">
        <f>IF(Subastas!G$22="","",Subastas!G$22)</f>
        <v/>
      </c>
      <c r="H15" s="83" t="str">
        <f>IF(Subastas!H$22="","",Subastas!H$22)</f>
        <v/>
      </c>
    </row>
    <row r="16" spans="1:9" x14ac:dyDescent="0.25">
      <c r="A16" s="47" t="s">
        <v>123</v>
      </c>
      <c r="B16" s="85">
        <f>IF(Subastas!B$23="","",Subastas!B$23)</f>
        <v>0.45833333333333331</v>
      </c>
      <c r="C16" s="85">
        <f>IF(Subastas!C$23="","",Subastas!C$23)</f>
        <v>0.54166666666666663</v>
      </c>
      <c r="D16" s="85">
        <f>IF(Subastas!D$23="","",Subastas!D$23)</f>
        <v>0.5625</v>
      </c>
      <c r="E16" s="83" t="str">
        <f>IF(Subastas!E$23="","",Subastas!E$23)</f>
        <v>DP</v>
      </c>
      <c r="F16" s="83" t="str">
        <f>IF(Subastas!F$23="","",Subastas!F$23)</f>
        <v/>
      </c>
      <c r="G16" s="83" t="str">
        <f>IF(Subastas!G$23="","",Subastas!G$23)</f>
        <v/>
      </c>
      <c r="H16" s="83" t="str">
        <f>IF(Subastas!H$23="","",Subastas!H$23)</f>
        <v/>
      </c>
    </row>
    <row r="17" spans="1:8" x14ac:dyDescent="0.25">
      <c r="A17" s="47" t="s">
        <v>124</v>
      </c>
      <c r="B17" s="83" t="str">
        <f>IF(Subastas!B$24="","",Subastas!B$24)</f>
        <v>G-3</v>
      </c>
      <c r="C17" s="83" t="str">
        <f>IF(Subastas!C$24="","",Subastas!C$24)</f>
        <v>G-3</v>
      </c>
      <c r="D17" s="83" t="str">
        <f>IF(Subastas!D$24="","",Subastas!D$24)</f>
        <v>G-1</v>
      </c>
      <c r="E17" s="83" t="str">
        <f>IF(Subastas!E$24="","",Subastas!E$24)</f>
        <v>DP</v>
      </c>
      <c r="F17" s="83" t="str">
        <f>IF(Subastas!F$24="","",Subastas!F$24)</f>
        <v/>
      </c>
      <c r="G17" s="83" t="str">
        <f>IF(Subastas!G$24="","",Subastas!G$24)</f>
        <v/>
      </c>
      <c r="H17" s="83" t="str">
        <f>IF(Subastas!H$24="","",Subastas!H$24)</f>
        <v/>
      </c>
    </row>
    <row r="19" spans="1:8" x14ac:dyDescent="0.25">
      <c r="A19" s="79" t="s">
        <v>125</v>
      </c>
      <c r="B19" s="78" t="s">
        <v>126</v>
      </c>
      <c r="C19" s="81">
        <v>2.5</v>
      </c>
      <c r="D19" s="82" t="s">
        <v>127</v>
      </c>
      <c r="E19" s="80">
        <v>0.33119999999999999</v>
      </c>
    </row>
    <row r="21" spans="1:8" x14ac:dyDescent="0.25">
      <c r="A21" s="78" t="s">
        <v>128</v>
      </c>
      <c r="B21" s="47" t="s">
        <v>19</v>
      </c>
      <c r="C21" s="78" t="s">
        <v>129</v>
      </c>
      <c r="D21" s="80">
        <v>4521</v>
      </c>
      <c r="E21" s="80">
        <v>4561</v>
      </c>
      <c r="F21" s="80">
        <v>4529</v>
      </c>
      <c r="G21" s="80" t="s">
        <v>130</v>
      </c>
      <c r="H21" s="80" t="s">
        <v>20</v>
      </c>
    </row>
    <row r="22" spans="1:8" s="92" customFormat="1" x14ac:dyDescent="0.25">
      <c r="A22" s="91"/>
      <c r="C22" s="91"/>
      <c r="D22" s="93"/>
      <c r="E22" s="93"/>
      <c r="F22" s="93"/>
      <c r="G22" s="93"/>
      <c r="H22" s="93"/>
    </row>
    <row r="24" spans="1:8" x14ac:dyDescent="0.25">
      <c r="A24" s="47" t="s">
        <v>117</v>
      </c>
      <c r="B24" s="83" t="str">
        <f>IF(Subastas!B$17="","",Subastas!B$17)</f>
        <v>CD-5624</v>
      </c>
      <c r="C24" s="83" t="str">
        <f>IF(Subastas!C$17="","",Subastas!C$17)</f>
        <v>CD-5626</v>
      </c>
      <c r="D24" s="83" t="str">
        <f>IF(Subastas!D$17="","",Subastas!D$17)</f>
        <v>DP-1841</v>
      </c>
      <c r="E24" s="83" t="str">
        <f>IF(Subastas!E$17="","",Subastas!E$17)</f>
        <v>DP</v>
      </c>
      <c r="F24" s="83" t="str">
        <f>IF(Subastas!F$17="","",Subastas!F$17)</f>
        <v/>
      </c>
      <c r="G24" s="83" t="str">
        <f>IF(Subastas!G$17="","",Subastas!G$17)</f>
        <v/>
      </c>
      <c r="H24" s="83" t="str">
        <f>IF(Subastas!H$17="","",Subastas!H$17)</f>
        <v/>
      </c>
    </row>
    <row r="25" spans="1:8" x14ac:dyDescent="0.25">
      <c r="A25" s="47" t="s">
        <v>136</v>
      </c>
      <c r="B25" s="96">
        <f>IF(Subastas!B$18="","",Subastas!B$18)</f>
        <v>50</v>
      </c>
      <c r="C25" s="96">
        <f>IF(Subastas!C$18="","",Subastas!C$18)</f>
        <v>300</v>
      </c>
      <c r="D25" s="96">
        <f>IF(Subastas!D$18="","",Subastas!D$18)</f>
        <v>200</v>
      </c>
      <c r="E25" s="96" t="str">
        <f>IF(Subastas!E$18="","",Subastas!E$18)</f>
        <v>DP</v>
      </c>
      <c r="F25" s="96" t="str">
        <f>IF(Subastas!F$18="","",Subastas!F$18)</f>
        <v/>
      </c>
      <c r="G25" s="96" t="str">
        <f>IF(Subastas!G$18="","",Subastas!G$18)</f>
        <v/>
      </c>
      <c r="H25" s="96" t="str">
        <f>IF(Subastas!H$18="","",Subastas!H$18)</f>
        <v/>
      </c>
    </row>
    <row r="26" spans="1:8" x14ac:dyDescent="0.25">
      <c r="A26" s="47" t="s">
        <v>137</v>
      </c>
      <c r="B26" s="96">
        <f>IF(Subastas!B$27="","",Subastas!B$27)</f>
        <v>217</v>
      </c>
      <c r="C26" s="96">
        <f>IF(Subastas!C$27="","",Subastas!C$27)</f>
        <v>783.5</v>
      </c>
      <c r="D26" s="96">
        <f>IF(Subastas!D$27="","",Subastas!D$27)</f>
        <v>631.1</v>
      </c>
      <c r="E26" s="96" t="str">
        <f>IF(Subastas!E$27="","",Subastas!E$27)</f>
        <v>DP</v>
      </c>
      <c r="F26" s="96" t="str">
        <f>IF(Subastas!F$27="","",Subastas!F$27)</f>
        <v/>
      </c>
      <c r="G26" s="96" t="str">
        <f>IF(Subastas!G$27="","",Subastas!G$27)</f>
        <v/>
      </c>
      <c r="H26" s="96" t="str">
        <f>IF(Subastas!H$27="","",Subastas!H$27)</f>
        <v/>
      </c>
    </row>
    <row r="27" spans="1:8" x14ac:dyDescent="0.25">
      <c r="A27" s="47" t="s">
        <v>138</v>
      </c>
      <c r="B27" s="94">
        <f>IF(Subastas!B$28="","",Subastas!B$28)</f>
        <v>50</v>
      </c>
      <c r="C27" s="94">
        <f>IF(Subastas!C$28="","",Subastas!C$28)</f>
        <v>300</v>
      </c>
      <c r="D27" s="94">
        <f>IF(Subastas!D$28="","",Subastas!D$28)</f>
        <v>200</v>
      </c>
      <c r="E27" s="94" t="str">
        <f>IF(Subastas!E$28="","",Subastas!E$28)</f>
        <v>DP</v>
      </c>
      <c r="F27" s="94" t="str">
        <f>IF(Subastas!F$28="","",Subastas!F$28)</f>
        <v/>
      </c>
      <c r="G27" s="94" t="str">
        <f>IF(Subastas!G$28="","",Subastas!G$28)</f>
        <v/>
      </c>
      <c r="H27" s="94" t="str">
        <f>IF(Subastas!H$28="","",Subastas!H$28)</f>
        <v/>
      </c>
    </row>
    <row r="28" spans="1:8" x14ac:dyDescent="0.25">
      <c r="A28" s="47" t="s">
        <v>139</v>
      </c>
      <c r="B28" s="83">
        <f>IF(Subastas!B$22="","",Subastas!B$22)</f>
        <v>545</v>
      </c>
      <c r="C28" s="83">
        <f>IF(Subastas!C$22="","",Subastas!C$22)</f>
        <v>363</v>
      </c>
      <c r="D28" s="83">
        <f>IF(Subastas!D$22="","",Subastas!D$22)</f>
        <v>1</v>
      </c>
      <c r="E28" s="83" t="str">
        <f>IF(Subastas!E$22="","",Subastas!E$22)</f>
        <v>DP</v>
      </c>
      <c r="F28" s="83" t="str">
        <f>IF(Subastas!F$22="","",Subastas!F$22)</f>
        <v/>
      </c>
      <c r="G28" s="83" t="str">
        <f>IF(Subastas!G$22="","",Subastas!G$22)</f>
        <v/>
      </c>
      <c r="H28" s="83" t="str">
        <f>IF(Subastas!H$22="","",Subastas!H$22)</f>
        <v/>
      </c>
    </row>
    <row r="29" spans="1:8" x14ac:dyDescent="0.25">
      <c r="A29" s="88" t="s">
        <v>140</v>
      </c>
    </row>
    <row r="30" spans="1:8" x14ac:dyDescent="0.25">
      <c r="A30" s="47" t="s">
        <v>141</v>
      </c>
      <c r="B30" s="89">
        <f>IF(Subastas!B$30="","",Subastas!B$30)</f>
        <v>2.79</v>
      </c>
      <c r="C30" s="89">
        <f>IF(Subastas!C$30="","",Subastas!C$30)</f>
        <v>2.68</v>
      </c>
      <c r="D30" s="89">
        <f>IF(Subastas!D$30="","",Subastas!D$30)</f>
        <v>2.16</v>
      </c>
      <c r="E30" s="89" t="str">
        <f>IF(Subastas!E$30="","",Subastas!E$30)</f>
        <v>DP</v>
      </c>
      <c r="F30" s="89" t="str">
        <f>IF(Subastas!F$30="","",Subastas!F$30)</f>
        <v/>
      </c>
      <c r="G30" s="89" t="str">
        <f>IF(Subastas!G$30="","",Subastas!G$30)</f>
        <v/>
      </c>
      <c r="H30" s="89" t="str">
        <f>IF(Subastas!H$30="","",Subastas!H$30)</f>
        <v/>
      </c>
    </row>
    <row r="31" spans="1:8" x14ac:dyDescent="0.25">
      <c r="A31" s="47" t="s">
        <v>142</v>
      </c>
      <c r="B31" s="89">
        <f>IF(Subastas!B$31="","",Subastas!B$31)</f>
        <v>2.8</v>
      </c>
      <c r="C31" s="89">
        <f>IF(Subastas!C$31="","",Subastas!C$31)</f>
        <v>2.69</v>
      </c>
      <c r="D31" s="89">
        <f>IF(Subastas!D$31="","",Subastas!D$31)</f>
        <v>2.42</v>
      </c>
      <c r="E31" s="89" t="str">
        <f>IF(Subastas!E$31="","",Subastas!E$31)</f>
        <v>DP</v>
      </c>
      <c r="F31" s="89" t="str">
        <f>IF(Subastas!F$31="","",Subastas!F$31)</f>
        <v/>
      </c>
      <c r="G31" s="89" t="str">
        <f>IF(Subastas!G$31="","",Subastas!G$31)</f>
        <v/>
      </c>
      <c r="H31" s="89" t="str">
        <f>IF(Subastas!H$31="","",Subastas!H$31)</f>
        <v/>
      </c>
    </row>
    <row r="32" spans="1:8" x14ac:dyDescent="0.25">
      <c r="A32" s="47" t="s">
        <v>143</v>
      </c>
      <c r="B32" s="89">
        <f>IF(Subastas!B$32="","",Subastas!B$32)</f>
        <v>2.79</v>
      </c>
      <c r="C32" s="89">
        <f>IF(Subastas!C$32="","",Subastas!C$32)</f>
        <v>2.68</v>
      </c>
      <c r="D32" s="89">
        <f>IF(Subastas!D$32="","",Subastas!D$32)</f>
        <v>2.31</v>
      </c>
      <c r="E32" s="89" t="str">
        <f>IF(Subastas!E$32="","",Subastas!E$32)</f>
        <v>DP</v>
      </c>
      <c r="F32" s="89" t="str">
        <f>IF(Subastas!F$32="","",Subastas!F$32)</f>
        <v/>
      </c>
      <c r="G32" s="89" t="str">
        <f>IF(Subastas!G$32="","",Subastas!G$32)</f>
        <v/>
      </c>
      <c r="H32" s="89" t="str">
        <f>IF(Subastas!H$32="","",Subastas!H$32)</f>
        <v/>
      </c>
    </row>
    <row r="33" spans="1:9" x14ac:dyDescent="0.25">
      <c r="A33" s="88" t="s">
        <v>144</v>
      </c>
    </row>
    <row r="34" spans="1:9" x14ac:dyDescent="0.25">
      <c r="A34" s="47" t="s">
        <v>141</v>
      </c>
      <c r="B34" s="84"/>
      <c r="C34" s="84">
        <f>IF(Subastas!C$34="","",Subastas!C$34)</f>
        <v>97.363200000000006</v>
      </c>
      <c r="D34" s="84"/>
      <c r="E34" s="84" t="str">
        <f>IF(Subastas!E$34="","",Subastas!E$34)</f>
        <v>DP</v>
      </c>
      <c r="F34" s="84" t="str">
        <f>IF(Subastas!F$34="","",Subastas!F$34)</f>
        <v/>
      </c>
      <c r="G34" s="84" t="str">
        <f>IF(Subastas!G$34="","",Subastas!G$34)</f>
        <v/>
      </c>
      <c r="H34" s="84" t="str">
        <f>IF(Subastas!H$34="","",Subastas!H$34)</f>
        <v/>
      </c>
      <c r="I34" s="90"/>
    </row>
    <row r="35" spans="1:9" x14ac:dyDescent="0.25">
      <c r="A35" s="47" t="s">
        <v>142</v>
      </c>
      <c r="B35" s="84">
        <f>IF(Subastas!B$35="","",Subastas!B$35)</f>
        <v>95.915899999999993</v>
      </c>
      <c r="C35" s="84">
        <f>IF(Subastas!C$35="","",Subastas!C$35)</f>
        <v>97.373199999999997</v>
      </c>
      <c r="D35" s="84" t="str">
        <f>IF(Subastas!D$35="","",Subastas!D$35)</f>
        <v/>
      </c>
      <c r="E35" s="84" t="str">
        <f>IF(Subastas!E$35="","",Subastas!E$35)</f>
        <v>DP</v>
      </c>
      <c r="F35" s="84" t="str">
        <f>IF(Subastas!F$35="","",Subastas!F$35)</f>
        <v/>
      </c>
      <c r="G35" s="84" t="str">
        <f>IF(Subastas!G$35="","",Subastas!G$35)</f>
        <v/>
      </c>
      <c r="H35" s="84" t="str">
        <f>IF(Subastas!H$35="","",Subastas!H$35)</f>
        <v/>
      </c>
      <c r="I35" s="90"/>
    </row>
    <row r="36" spans="1:9" x14ac:dyDescent="0.25">
      <c r="A36" s="47" t="s">
        <v>143</v>
      </c>
      <c r="B36" s="84">
        <f>IF(Subastas!B$36="","",Subastas!B$36)</f>
        <v>95.913380000000004</v>
      </c>
      <c r="C36" s="84">
        <f>IF(Subastas!C$36="","",Subastas!C$36)</f>
        <v>97.366402333333326</v>
      </c>
      <c r="D36" s="84" t="str">
        <f>IF(Subastas!D$36="","",Subastas!D$36)</f>
        <v/>
      </c>
      <c r="E36" s="84" t="str">
        <f>IF(Subastas!E$36="","",Subastas!E$36)</f>
        <v>DP</v>
      </c>
      <c r="F36" s="84" t="str">
        <f>IF(Subastas!F$36="","",Subastas!F$36)</f>
        <v/>
      </c>
      <c r="G36" s="84" t="str">
        <f>IF(Subastas!G$36="","",Subastas!G$36)</f>
        <v/>
      </c>
      <c r="H36" s="84" t="str">
        <f>IF(Subastas!H$36="","",Subastas!H$36)</f>
        <v/>
      </c>
      <c r="I36" s="90"/>
    </row>
    <row r="38" spans="1:9" x14ac:dyDescent="0.25">
      <c r="A38" s="88" t="s">
        <v>145</v>
      </c>
    </row>
    <row r="39" spans="1:9" x14ac:dyDescent="0.25">
      <c r="A39" s="47" t="s">
        <v>44</v>
      </c>
      <c r="B39" s="95">
        <f>+Subastas!E71</f>
        <v>200</v>
      </c>
      <c r="C39" s="47" t="s">
        <v>148</v>
      </c>
      <c r="D39" s="95">
        <f>+Subastas!E83</f>
        <v>5750</v>
      </c>
      <c r="E39" s="47" t="s">
        <v>153</v>
      </c>
      <c r="F39" s="95">
        <f>+Subastas!E99</f>
        <v>1.8189894035458565E-11</v>
      </c>
    </row>
    <row r="40" spans="1:9" x14ac:dyDescent="0.25">
      <c r="A40" s="47" t="s">
        <v>38</v>
      </c>
      <c r="B40" s="95">
        <f>+Subastas!E74</f>
        <v>26892.499999999985</v>
      </c>
      <c r="C40" s="47" t="s">
        <v>149</v>
      </c>
      <c r="D40" s="95">
        <f>+Subastas!E87</f>
        <v>0</v>
      </c>
      <c r="E40" s="47" t="s">
        <v>39</v>
      </c>
      <c r="F40" s="95">
        <f>+Subastas!E76</f>
        <v>0</v>
      </c>
    </row>
    <row r="41" spans="1:9" x14ac:dyDescent="0.25">
      <c r="A41" s="47" t="s">
        <v>58</v>
      </c>
      <c r="B41" s="95">
        <f>+Subastas!E75</f>
        <v>0</v>
      </c>
      <c r="C41" s="47" t="s">
        <v>150</v>
      </c>
      <c r="D41" s="95">
        <f>+Subastas!E84</f>
        <v>10953.1</v>
      </c>
      <c r="F41" s="95"/>
    </row>
    <row r="42" spans="1:9" x14ac:dyDescent="0.25">
      <c r="A42" s="47" t="s">
        <v>146</v>
      </c>
      <c r="B42" s="95">
        <f>+Subastas!E72</f>
        <v>4400</v>
      </c>
      <c r="C42" s="47" t="s">
        <v>151</v>
      </c>
      <c r="D42" s="95">
        <f>+Subastas!E85</f>
        <v>0</v>
      </c>
      <c r="F42" s="95"/>
    </row>
    <row r="43" spans="1:9" x14ac:dyDescent="0.25">
      <c r="A43" s="47" t="s">
        <v>147</v>
      </c>
      <c r="B43" s="95">
        <f>+Subastas!E73</f>
        <v>0</v>
      </c>
      <c r="C43" s="47" t="s">
        <v>152</v>
      </c>
      <c r="D43" s="95">
        <f>+Subastas!E86</f>
        <v>0</v>
      </c>
      <c r="F43" s="95"/>
    </row>
    <row r="44" spans="1:9" s="92" customFormat="1" x14ac:dyDescent="0.25"/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Subastas</vt:lpstr>
      <vt:lpstr>Códigos</vt:lpstr>
      <vt:lpstr>Bloomberg</vt:lpstr>
      <vt:lpstr>Subastas!Área_de_impresión</vt:lpstr>
    </vt:vector>
  </TitlesOfParts>
  <Company>BCRP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Ibargüen</dc:creator>
  <cp:lastModifiedBy>Perales Lazo, Jose  Raul</cp:lastModifiedBy>
  <cp:lastPrinted>2019-05-09T13:38:00Z</cp:lastPrinted>
  <dcterms:created xsi:type="dcterms:W3CDTF">2010-11-09T22:44:10Z</dcterms:created>
  <dcterms:modified xsi:type="dcterms:W3CDTF">2019-05-09T13:55:53Z</dcterms:modified>
</cp:coreProperties>
</file>